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1170" yWindow="720" windowWidth="23055" windowHeight="14880" tabRatio="766" activeTab="0"/>
  </bookViews>
  <sheets>
    <sheet name="COVER - Metric 2023" sheetId="19" r:id="rId1"/>
    <sheet name="METRIC - NUTS" sheetId="16" r:id="rId2"/>
    <sheet name="METRIC -  WASHERS" sheetId="32" r:id="rId3"/>
    <sheet name="8.8 Course" sheetId="33" r:id="rId4"/>
    <sheet name="10.9 Course" sheetId="26" r:id="rId5"/>
    <sheet name="8.8 Fine" sheetId="34" r:id="rId6"/>
    <sheet name="10.9 Fine" sheetId="27" r:id="rId7"/>
    <sheet name="8.8 Extra Fine" sheetId="22" r:id="rId8"/>
    <sheet name="10.9 Extra Fine" sheetId="28" r:id="rId9"/>
    <sheet name="10.9 CRS Flange Bolt" sheetId="29" r:id="rId10"/>
    <sheet name="METRIC - CARRIAGE" sheetId="30" r:id="rId11"/>
    <sheet name="METRIC - 8.8 ROD" sheetId="38" r:id="rId12"/>
    <sheet name="12.9 METRIC SOCKET" sheetId="39" r:id="rId13"/>
    <sheet name="METRIC STAINLESS STEEL" sheetId="37" r:id="rId14"/>
    <sheet name="METRIC SOCKET STAINLESS STEEL" sheetId="31" r:id="rId15"/>
  </sheets>
  <definedNames>
    <definedName name="_xlnm.Print_Area" localSheetId="4">'10.9 Course'!$A$1:$M$197</definedName>
    <definedName name="_xlnm.Print_Area" localSheetId="8">'10.9 Extra Fine'!$A$1:$J$69</definedName>
    <definedName name="_xlnm.Print_Area" localSheetId="6">'10.9 Fine'!$A$1:$J$129</definedName>
    <definedName name="_xlnm.Print_Area" localSheetId="3">'8.8 Course'!$A$1:$J$199</definedName>
    <definedName name="_xlnm.Print_Area" localSheetId="5">'8.8 Fine'!$A$1:$J$106</definedName>
    <definedName name="_xlnm.Print_Area" localSheetId="2">'METRIC -  WASHERS'!$A$1:$J$98</definedName>
    <definedName name="_xlnm.Print_Area" localSheetId="10">'METRIC - CARRIAGE'!$A$1:$J$82</definedName>
    <definedName name="_xlnm.Print_Area" localSheetId="1">'METRIC - NUTS'!$A$1:$J$201</definedName>
    <definedName name="_xlnm.Print_Area" localSheetId="14">'METRIC SOCKET STAINLESS STEEL'!$A$1:$K$32</definedName>
    <definedName name="_xlnm.Print_Titles" localSheetId="3">'8.8 Course'!$1:$7</definedName>
    <definedName name="_xlnm.Print_Titles" localSheetId="4">'10.9 Course'!$1:$7</definedName>
    <definedName name="_xlnm.Print_Titles" localSheetId="5">'8.8 Fine'!$31:$38</definedName>
    <definedName name="_xlnm.Print_Titles" localSheetId="6">'10.9 Fine'!$56:$63</definedName>
    <definedName name="_xlnm.Print_Titles" localSheetId="8">'10.9 Extra Fine'!$35:$42</definedName>
    <definedName name="_xlnm.Print_Titles" localSheetId="9">'10.9 CRS Flange Bolt'!$1:$7</definedName>
    <definedName name="_xlnm.Print_Titles" localSheetId="10">'METRIC - CARRIAGE'!$25:$30</definedName>
    <definedName name="_xlnm.Print_Titles" localSheetId="13">'METRIC STAINLESS STEEL'!$1:$1</definedName>
  </definedNames>
  <calcPr calcId="191029"/>
  <extLst/>
</workbook>
</file>

<file path=xl/sharedStrings.xml><?xml version="1.0" encoding="utf-8"?>
<sst xmlns="http://schemas.openxmlformats.org/spreadsheetml/2006/main" count="2818" uniqueCount="1157">
  <si>
    <t>Product</t>
  </si>
  <si>
    <t>Part Number</t>
  </si>
  <si>
    <t>Dia.</t>
  </si>
  <si>
    <t>Length</t>
  </si>
  <si>
    <t>WT./C</t>
  </si>
  <si>
    <t>Barcode</t>
  </si>
  <si>
    <t>*Qty</t>
  </si>
  <si>
    <t>124</t>
  </si>
  <si>
    <t>16</t>
  </si>
  <si>
    <t>15</t>
  </si>
  <si>
    <t>84</t>
  </si>
  <si>
    <t>14</t>
  </si>
  <si>
    <t>13</t>
  </si>
  <si>
    <t>12</t>
  </si>
  <si>
    <t>52</t>
  </si>
  <si>
    <t>11</t>
  </si>
  <si>
    <t>10</t>
  </si>
  <si>
    <t>50</t>
  </si>
  <si>
    <t>9</t>
  </si>
  <si>
    <t>45</t>
  </si>
  <si>
    <t>8</t>
  </si>
  <si>
    <t>37</t>
  </si>
  <si>
    <t>28</t>
  </si>
  <si>
    <t>25</t>
  </si>
  <si>
    <t>42</t>
  </si>
  <si>
    <t>5</t>
  </si>
  <si>
    <t>4</t>
  </si>
  <si>
    <t>21</t>
  </si>
  <si>
    <t>3</t>
  </si>
  <si>
    <t>20</t>
  </si>
  <si>
    <t>18</t>
  </si>
  <si>
    <t>6</t>
  </si>
  <si>
    <t>30</t>
  </si>
  <si>
    <t>35</t>
  </si>
  <si>
    <t>40</t>
  </si>
  <si>
    <t>55</t>
  </si>
  <si>
    <t>60</t>
  </si>
  <si>
    <t>65</t>
  </si>
  <si>
    <t>70</t>
  </si>
  <si>
    <t>80</t>
  </si>
  <si>
    <t>90</t>
  </si>
  <si>
    <t>100</t>
  </si>
  <si>
    <t>110</t>
  </si>
  <si>
    <t>S-Pack (2 LB)</t>
  </si>
  <si>
    <t>72989695001</t>
  </si>
  <si>
    <t>72989695002</t>
  </si>
  <si>
    <t>72989695003</t>
  </si>
  <si>
    <t>72989695004</t>
  </si>
  <si>
    <t>72989695005</t>
  </si>
  <si>
    <t>72989695006</t>
  </si>
  <si>
    <t>72989695007</t>
  </si>
  <si>
    <t>WLMMZ06</t>
  </si>
  <si>
    <t>WLMMZ08</t>
  </si>
  <si>
    <t>WLMMZ10</t>
  </si>
  <si>
    <t>WLMMZ12</t>
  </si>
  <si>
    <t>WLMMZ14</t>
  </si>
  <si>
    <t>WLMMZ16</t>
  </si>
  <si>
    <t>WLMMZ18</t>
  </si>
  <si>
    <t>WLMMZ20</t>
  </si>
  <si>
    <t>WFMZ20</t>
  </si>
  <si>
    <t>WFMZ24</t>
  </si>
  <si>
    <t>WFMZ06</t>
  </si>
  <si>
    <t>WFMZ08</t>
  </si>
  <si>
    <t>WFMZ10</t>
  </si>
  <si>
    <t>WFMZ12</t>
  </si>
  <si>
    <t>WFMZ14</t>
  </si>
  <si>
    <t>WFMZ16</t>
  </si>
  <si>
    <t>WFMZ18</t>
  </si>
  <si>
    <t>WLMMZ24</t>
  </si>
  <si>
    <t>170</t>
  </si>
  <si>
    <t>150</t>
  </si>
  <si>
    <t>85</t>
  </si>
  <si>
    <t>75</t>
  </si>
  <si>
    <t>M6-1.00</t>
  </si>
  <si>
    <t>M8-1.25</t>
  </si>
  <si>
    <t>M12-1.75</t>
  </si>
  <si>
    <t>M16-2.00</t>
  </si>
  <si>
    <t>M20-2.50</t>
  </si>
  <si>
    <t>M10-1.50</t>
  </si>
  <si>
    <t>72989695128</t>
  </si>
  <si>
    <t>*WT.</t>
  </si>
  <si>
    <t>6-1.00</t>
  </si>
  <si>
    <t>8-1.25</t>
  </si>
  <si>
    <t>10-1.50</t>
  </si>
  <si>
    <t>12-1.75</t>
  </si>
  <si>
    <t>14-2.00</t>
  </si>
  <si>
    <t>18-2.50</t>
  </si>
  <si>
    <t>20-2.50</t>
  </si>
  <si>
    <t>24-3.00</t>
  </si>
  <si>
    <t>NNCM8Z06</t>
  </si>
  <si>
    <t>NNCM8Z08</t>
  </si>
  <si>
    <t>NNCM8Z10</t>
  </si>
  <si>
    <t>NNCM8Z12</t>
  </si>
  <si>
    <t>NNCM8Z14</t>
  </si>
  <si>
    <t>NNCM8Z16</t>
  </si>
  <si>
    <t>16-2.00</t>
  </si>
  <si>
    <t>NNCM8Z18</t>
  </si>
  <si>
    <t>NNCM8Z20</t>
  </si>
  <si>
    <t>NNCM8Z24</t>
  </si>
  <si>
    <t>PCS PACK</t>
  </si>
  <si>
    <t>Dia.-P</t>
  </si>
  <si>
    <t>*Wt</t>
  </si>
  <si>
    <t>HCM8Z06C010</t>
  </si>
  <si>
    <t>HCM8Z08C012</t>
  </si>
  <si>
    <t>HCM8Z16C065</t>
  </si>
  <si>
    <t>HCM8Z18C030</t>
  </si>
  <si>
    <t>HCM8Z18C040</t>
  </si>
  <si>
    <t>HCM8Z18C045</t>
  </si>
  <si>
    <t>HCM8Z18C050</t>
  </si>
  <si>
    <t>HCM8Z18C055</t>
  </si>
  <si>
    <t>HCM8Z18C060</t>
  </si>
  <si>
    <t>HCM8Z18C080</t>
  </si>
  <si>
    <t>HCM8Z18C100</t>
  </si>
  <si>
    <t>HCM8Z18C120</t>
  </si>
  <si>
    <t>120</t>
  </si>
  <si>
    <t>HCM8Z18C130</t>
  </si>
  <si>
    <t>130</t>
  </si>
  <si>
    <t>HCM8Z18C140</t>
  </si>
  <si>
    <t>140</t>
  </si>
  <si>
    <t>HCM8Z18C150</t>
  </si>
  <si>
    <t>HCM8Z20C040</t>
  </si>
  <si>
    <t>Metric Fine  -   Zinc Yellow</t>
  </si>
  <si>
    <t>8-1.00</t>
  </si>
  <si>
    <t>10-1.25</t>
  </si>
  <si>
    <t>12-1.50</t>
  </si>
  <si>
    <t>14-1.50</t>
  </si>
  <si>
    <t>16-1.50</t>
  </si>
  <si>
    <t>1.00</t>
  </si>
  <si>
    <t>Pitch</t>
  </si>
  <si>
    <t>1.25</t>
  </si>
  <si>
    <t>1.50</t>
  </si>
  <si>
    <t>1.75</t>
  </si>
  <si>
    <t>2.00</t>
  </si>
  <si>
    <t>2.50</t>
  </si>
  <si>
    <t>3.00</t>
  </si>
  <si>
    <t>6 MM</t>
  </si>
  <si>
    <t>8 MM</t>
  </si>
  <si>
    <t>10 MM</t>
  </si>
  <si>
    <t>12 MM</t>
  </si>
  <si>
    <t>16 MM</t>
  </si>
  <si>
    <t>14 MM</t>
  </si>
  <si>
    <t>20 MM</t>
  </si>
  <si>
    <t>24 MM</t>
  </si>
  <si>
    <t>0.18</t>
  </si>
  <si>
    <t>0.35</t>
  </si>
  <si>
    <t>0.56</t>
  </si>
  <si>
    <t>0.84</t>
  </si>
  <si>
    <t>1.73</t>
  </si>
  <si>
    <t>1.96</t>
  </si>
  <si>
    <t>2.15</t>
  </si>
  <si>
    <t>3.34</t>
  </si>
  <si>
    <t>HCM8Z12C150</t>
  </si>
  <si>
    <t>0.80</t>
  </si>
  <si>
    <t>5 MM</t>
  </si>
  <si>
    <t>HCM8Z08C090</t>
  </si>
  <si>
    <t>HCM8Z08C100</t>
  </si>
  <si>
    <t>HCM8Z12C020</t>
  </si>
  <si>
    <t>HCM8Z16C055</t>
  </si>
  <si>
    <t>HCM8Z20C090</t>
  </si>
  <si>
    <t>HCM8Z18C090</t>
  </si>
  <si>
    <r>
      <t>Metric Flange 8.8 Nuts</t>
    </r>
    <r>
      <rPr>
        <b/>
        <sz val="12"/>
        <rFont val="Arial"/>
        <family val="2"/>
      </rPr>
      <t xml:space="preserve">
Serrated Flange - Course Thread
Plated</t>
    </r>
  </si>
  <si>
    <r>
      <t>Metric Lockwashers</t>
    </r>
    <r>
      <rPr>
        <b/>
        <sz val="12"/>
        <rFont val="Arial"/>
        <family val="2"/>
      </rPr>
      <t xml:space="preserve">
DIN127 Split
Zinc Plated</t>
    </r>
  </si>
  <si>
    <r>
      <t>Quality</t>
    </r>
    <r>
      <rPr>
        <sz val="24"/>
        <rFont val="Arial"/>
        <family val="2"/>
      </rPr>
      <t xml:space="preserve"> Nut &amp; Bolt Company</t>
    </r>
  </si>
  <si>
    <t>HCM8Z14C100</t>
  </si>
  <si>
    <t>HCM8Z14C090</t>
  </si>
  <si>
    <t>HCM8Z14C110</t>
  </si>
  <si>
    <t>HCM8Z14C120</t>
  </si>
  <si>
    <t>HCM8Z06C055</t>
  </si>
  <si>
    <t>HCM8Z06C065</t>
  </si>
  <si>
    <t>HCM8Z06C075</t>
  </si>
  <si>
    <t>HCM8Z08C065</t>
  </si>
  <si>
    <t>HCM8Z08C120</t>
  </si>
  <si>
    <t>HCM8Z10C075</t>
  </si>
  <si>
    <t>49</t>
  </si>
  <si>
    <t>102</t>
  </si>
  <si>
    <t>HCM8Z05C020</t>
  </si>
  <si>
    <t>18 MM</t>
  </si>
  <si>
    <t>72989695119</t>
  </si>
  <si>
    <t>HCM8Z05C012</t>
  </si>
  <si>
    <t>HCM8Z05C025</t>
  </si>
  <si>
    <t>HCM8Z05C030</t>
  </si>
  <si>
    <t>HCM8Z05C035</t>
  </si>
  <si>
    <t>HCM8Z05C040</t>
  </si>
  <si>
    <t>HCM8Z05C045</t>
  </si>
  <si>
    <t>HCM8Z05C050</t>
  </si>
  <si>
    <t>HCM8Z08C110</t>
  </si>
  <si>
    <t>7 MM</t>
  </si>
  <si>
    <t>4 MM</t>
  </si>
  <si>
    <t>0.70</t>
  </si>
  <si>
    <t>WFMZ04</t>
  </si>
  <si>
    <t>WFMZ05</t>
  </si>
  <si>
    <t>WFMZ07</t>
  </si>
  <si>
    <t>7</t>
  </si>
  <si>
    <t>WLMMZ04</t>
  </si>
  <si>
    <t>WLMMZ05</t>
  </si>
  <si>
    <t>WLMMZ07</t>
  </si>
  <si>
    <r>
      <t>Metric Fine 8.8 Nuts</t>
    </r>
    <r>
      <rPr>
        <sz val="12"/>
        <rFont val="Arial"/>
        <family val="2"/>
      </rPr>
      <t xml:space="preserve">
Metric - Fine Thread
Zinc Yellow</t>
    </r>
  </si>
  <si>
    <r>
      <t>Metric Fine 8.8 Bolts</t>
    </r>
    <r>
      <rPr>
        <sz val="12"/>
        <rFont val="Arial"/>
        <family val="2"/>
      </rPr>
      <t xml:space="preserve">
Metric - Fine Thread
Plated</t>
    </r>
  </si>
  <si>
    <t>HCM8Z14C150</t>
  </si>
  <si>
    <t>39</t>
  </si>
  <si>
    <t>33</t>
  </si>
  <si>
    <t>43</t>
  </si>
  <si>
    <t>58</t>
  </si>
  <si>
    <t>47</t>
  </si>
  <si>
    <r>
      <t>Metric Fine 8.8 Nylock Nuts</t>
    </r>
    <r>
      <rPr>
        <sz val="12"/>
        <rFont val="Arial"/>
        <family val="2"/>
      </rPr>
      <t xml:space="preserve">
Metric - Fine Thread
Zinc Yellow</t>
    </r>
  </si>
  <si>
    <t>NNFM8ZY08</t>
  </si>
  <si>
    <t>NNFM8ZY10</t>
  </si>
  <si>
    <t>NNFM8ZY12</t>
  </si>
  <si>
    <t>NNFM8ZY14</t>
  </si>
  <si>
    <t>NNFM8ZY16</t>
  </si>
  <si>
    <t>NHCM8Z04</t>
  </si>
  <si>
    <t>NHCM8Z05</t>
  </si>
  <si>
    <t>NHCM8Z07</t>
  </si>
  <si>
    <t>NWCM8Z06</t>
  </si>
  <si>
    <t>NWCM8Z08</t>
  </si>
  <si>
    <t>NWCM8Z10</t>
  </si>
  <si>
    <t>NWCM8Z12</t>
  </si>
  <si>
    <t>NWCM8Z16</t>
  </si>
  <si>
    <t>NWCM8Z20</t>
  </si>
  <si>
    <t>NHFM8ZY08</t>
  </si>
  <si>
    <t>NHFM8ZY10</t>
  </si>
  <si>
    <t>NHFM8ZY12</t>
  </si>
  <si>
    <t>NHFM8ZY14</t>
  </si>
  <si>
    <t>NHFM8ZY16</t>
  </si>
  <si>
    <t>HFM8ZY08F020</t>
  </si>
  <si>
    <t>HFM8ZY08F025</t>
  </si>
  <si>
    <t>HFM8ZY08F030</t>
  </si>
  <si>
    <t>HFM8ZY08F035</t>
  </si>
  <si>
    <t>HFM8ZY08F040</t>
  </si>
  <si>
    <t>HFM8ZY08F050</t>
  </si>
  <si>
    <t>HFM8ZY08F060</t>
  </si>
  <si>
    <t>HFM8ZY10F020</t>
  </si>
  <si>
    <t>HFM8ZY10F025</t>
  </si>
  <si>
    <t>HFM8ZY10F030</t>
  </si>
  <si>
    <t>HFM8ZY10F035</t>
  </si>
  <si>
    <t>HFM8ZY10F040</t>
  </si>
  <si>
    <t>HFM8ZY10F050</t>
  </si>
  <si>
    <t>HFM8ZY10F060</t>
  </si>
  <si>
    <t>HFM8ZY10F070</t>
  </si>
  <si>
    <t>HFM8ZY10F100</t>
  </si>
  <si>
    <t>HFM8ZY12F030</t>
  </si>
  <si>
    <t>HFM8ZY12F020</t>
  </si>
  <si>
    <t>HFM8ZY12F035</t>
  </si>
  <si>
    <t>HFM8ZY12F040</t>
  </si>
  <si>
    <t>HFM8ZY12F050</t>
  </si>
  <si>
    <t>HFM8ZY12F055</t>
  </si>
  <si>
    <t>HFM8ZY12F060</t>
  </si>
  <si>
    <t>HFM8ZY12F065</t>
  </si>
  <si>
    <t>HFM8ZY12F070</t>
  </si>
  <si>
    <t>HFM8ZY12F075</t>
  </si>
  <si>
    <t>HFM8ZY12F080</t>
  </si>
  <si>
    <t>HFM8ZY12F090</t>
  </si>
  <si>
    <t>HFM8ZY12F100</t>
  </si>
  <si>
    <t>HFM8ZY14F020</t>
  </si>
  <si>
    <t>HFM8ZY14F030</t>
  </si>
  <si>
    <t>HFM8ZY14F035</t>
  </si>
  <si>
    <t>HFM8ZY14F040</t>
  </si>
  <si>
    <t>HFM8ZY14F050</t>
  </si>
  <si>
    <t>HFM8ZY14F060</t>
  </si>
  <si>
    <t>HFM8ZY14F075</t>
  </si>
  <si>
    <t>HFM8ZY14F090</t>
  </si>
  <si>
    <t>HFM8ZY14F100</t>
  </si>
  <si>
    <t>HFM8ZY16F020</t>
  </si>
  <si>
    <t>HFM8ZY16F030</t>
  </si>
  <si>
    <t>HFM8ZY16F035</t>
  </si>
  <si>
    <t>HFM8ZY16F040</t>
  </si>
  <si>
    <t>HFM8ZY16F050</t>
  </si>
  <si>
    <t>HFM8ZY16F060</t>
  </si>
  <si>
    <t>HFM8ZY16F070</t>
  </si>
  <si>
    <t>HFM8ZY16F080</t>
  </si>
  <si>
    <t>HFM8ZY16F100</t>
  </si>
  <si>
    <t>29</t>
  </si>
  <si>
    <t>26</t>
  </si>
  <si>
    <t>HFM8ZY14F045</t>
  </si>
  <si>
    <r>
      <t>Metric Course 8.8 Nuts</t>
    </r>
    <r>
      <rPr>
        <b/>
        <sz val="12"/>
        <rFont val="Arial"/>
        <family val="2"/>
      </rPr>
      <t xml:space="preserve">
Metric Course Thread
Zinc Plated ( Silver will be replacing Green during 2013 )</t>
    </r>
  </si>
  <si>
    <t>62</t>
  </si>
  <si>
    <t>72</t>
  </si>
  <si>
    <t>54</t>
  </si>
  <si>
    <t>17</t>
  </si>
  <si>
    <t>PCS PK - NON STD ITEM - ZINC
Not Priced Competataive as Std.
Stock Items.</t>
  </si>
  <si>
    <r>
      <t>CRS - Metric 8.8 Bolts</t>
    </r>
    <r>
      <rPr>
        <sz val="12"/>
        <rFont val="Arial"/>
        <family val="2"/>
      </rPr>
      <t xml:space="preserve">
Metric Course Thread - Zinc Silver
( Green will be replaced with Silver as stock depletes.)</t>
    </r>
  </si>
  <si>
    <t>HCM8Z06C012</t>
  </si>
  <si>
    <t>HCM8Z06C016</t>
  </si>
  <si>
    <t>HCM8Z06C020</t>
  </si>
  <si>
    <t>HCM8Z06C025</t>
  </si>
  <si>
    <t>HCM8Z06C030</t>
  </si>
  <si>
    <t>HCM8Z06C035</t>
  </si>
  <si>
    <t>HCM8Z06C040</t>
  </si>
  <si>
    <t>HCM8Z06C045</t>
  </si>
  <si>
    <t>HCM8Z06C050</t>
  </si>
  <si>
    <t>HCM8Z06C060</t>
  </si>
  <si>
    <t>HCM8Z06C070</t>
  </si>
  <si>
    <t>HCM8Z06C080</t>
  </si>
  <si>
    <t>HCM8Z08C016</t>
  </si>
  <si>
    <t>HCM8Z08C020</t>
  </si>
  <si>
    <t>HCM8Z08C025</t>
  </si>
  <si>
    <t>HCM8Z08C030</t>
  </si>
  <si>
    <t>HCM8Z08C035</t>
  </si>
  <si>
    <t>HCM8Z08C040</t>
  </si>
  <si>
    <t>HCM8Z08C045</t>
  </si>
  <si>
    <t>HCM8Z08C050</t>
  </si>
  <si>
    <t>HCM8Z08C055</t>
  </si>
  <si>
    <t>HCM8Z08C060</t>
  </si>
  <si>
    <t>HCM8Z08C070</t>
  </si>
  <si>
    <t>HCM8Z08C075</t>
  </si>
  <si>
    <t>HCM8Z08C080</t>
  </si>
  <si>
    <t>HCM8Z10C020</t>
  </si>
  <si>
    <t>HCM8Z10C025</t>
  </si>
  <si>
    <t>HCM8Z10C030</t>
  </si>
  <si>
    <t>HCM8Z10C035</t>
  </si>
  <si>
    <t>HCM8Z10C040</t>
  </si>
  <si>
    <t>HCM8Z10C045</t>
  </si>
  <si>
    <t>HCM8Z10C050</t>
  </si>
  <si>
    <t>HCM8Z10C055</t>
  </si>
  <si>
    <t>HCM8Z10C060</t>
  </si>
  <si>
    <t>HCM8Z10C065</t>
  </si>
  <si>
    <t>HCM8Z10C070</t>
  </si>
  <si>
    <t>HCM8Z10C080</t>
  </si>
  <si>
    <t>HCM8Z10C090</t>
  </si>
  <si>
    <t>HCM8Z10C100</t>
  </si>
  <si>
    <t>HCM8Z10C110</t>
  </si>
  <si>
    <t>HCM8Z12C025</t>
  </si>
  <si>
    <t>HCM8Z12C030</t>
  </si>
  <si>
    <t>HCM8Z12C035</t>
  </si>
  <si>
    <t>HCM8Z12C040</t>
  </si>
  <si>
    <t>HCM8Z12C045</t>
  </si>
  <si>
    <t>HCM8Z12C050</t>
  </si>
  <si>
    <t>HCM8Z12C055</t>
  </si>
  <si>
    <t>HCM8Z12C060</t>
  </si>
  <si>
    <t>HCM8Z12C065</t>
  </si>
  <si>
    <t>HCM8Z12C070</t>
  </si>
  <si>
    <t>HCM8Z12C075</t>
  </si>
  <si>
    <t>HCM8Z12C080</t>
  </si>
  <si>
    <t>HCM8Z12C090</t>
  </si>
  <si>
    <t>HCM8Z12C100</t>
  </si>
  <si>
    <t>HCM8Z12C110</t>
  </si>
  <si>
    <t>HCM8Z14C020</t>
  </si>
  <si>
    <t>HCM8Z14C030</t>
  </si>
  <si>
    <t>HCM8Z14C035</t>
  </si>
  <si>
    <t>HCM8Z14C040</t>
  </si>
  <si>
    <t>HCM8Z14C045</t>
  </si>
  <si>
    <t>HCM8Z14C050</t>
  </si>
  <si>
    <t>HCM8Z14C060</t>
  </si>
  <si>
    <t>HCM8Z14C070</t>
  </si>
  <si>
    <t>HCM8Z14C080</t>
  </si>
  <si>
    <t>HCM8Z14C130</t>
  </si>
  <si>
    <t>HCM8Z16C030</t>
  </si>
  <si>
    <t>HCM8Z16C040</t>
  </si>
  <si>
    <t>HCM8Z16C045</t>
  </si>
  <si>
    <t>HCM8Z16C050</t>
  </si>
  <si>
    <t>HCM8Z16C060</t>
  </si>
  <si>
    <t>HCM8Z16C070</t>
  </si>
  <si>
    <t>HCM8Z16C075</t>
  </si>
  <si>
    <t>HCM8Z16C080</t>
  </si>
  <si>
    <t>HCM8Z16C090</t>
  </si>
  <si>
    <t>HCM8Z16C100</t>
  </si>
  <si>
    <t>HCM8Z16C110</t>
  </si>
  <si>
    <t>HCM8Z16C120</t>
  </si>
  <si>
    <t>HCM8Z16C130</t>
  </si>
  <si>
    <t>HCM8Z16C140</t>
  </si>
  <si>
    <t>HCM8Z16C150</t>
  </si>
  <si>
    <t>HCM8Z18C070</t>
  </si>
  <si>
    <t>HCM8Z20C045</t>
  </si>
  <si>
    <t>HCM8Z20C050</t>
  </si>
  <si>
    <t>HCM8Z20C060</t>
  </si>
  <si>
    <t>HCM8Z20C065</t>
  </si>
  <si>
    <t>HCM8Z20C070</t>
  </si>
  <si>
    <t>HCM8Z20C075</t>
  </si>
  <si>
    <t>HCM8Z20C080</t>
  </si>
  <si>
    <t>HCM8Z20C100</t>
  </si>
  <si>
    <t>HCM8Z20C110</t>
  </si>
  <si>
    <t>HCM8Z20C120</t>
  </si>
  <si>
    <t>HCM8Z20C130</t>
  </si>
  <si>
    <t>HCM8Z20C140</t>
  </si>
  <si>
    <t>HCM8Z20C150</t>
  </si>
  <si>
    <t>HCM8Z24C040</t>
  </si>
  <si>
    <t>HCM8Z24C050</t>
  </si>
  <si>
    <t>HCM8Z24C060</t>
  </si>
  <si>
    <t>HCM8Z24C070</t>
  </si>
  <si>
    <t>HCM8Z24C080</t>
  </si>
  <si>
    <t>HCM8Z24C100</t>
  </si>
  <si>
    <t>HCM8Z24C120</t>
  </si>
  <si>
    <t>HCM8Z24C130</t>
  </si>
  <si>
    <t>HCM8Z24C140</t>
  </si>
  <si>
    <t>HCM8Z24C150</t>
  </si>
  <si>
    <t>*M-Pack (4 LB)</t>
  </si>
  <si>
    <t>*S-Pack (2 LB)</t>
  </si>
  <si>
    <t>not only its appearance, but offer the option to sell full boxes to your customers.  Our M-Pack ( 4LB ) will be used for many of</t>
  </si>
  <si>
    <t xml:space="preserve">the longer and larger dia. Product that used to be in S-Packs ( 2LB ) to enable more effective qtys and minimize wasted space. </t>
  </si>
  <si>
    <t>NHCM8Z06</t>
  </si>
  <si>
    <t>NHCM8Z08</t>
  </si>
  <si>
    <t>NHCM8Z10</t>
  </si>
  <si>
    <t>NHCM8Z12</t>
  </si>
  <si>
    <t>NHCM8Z14</t>
  </si>
  <si>
    <t>NHCM8Z16</t>
  </si>
  <si>
    <t>NHCM8Z18</t>
  </si>
  <si>
    <t>NHCM8Z20</t>
  </si>
  <si>
    <t>NHCM8Z24</t>
  </si>
  <si>
    <t>HCM8Z12C120</t>
  </si>
  <si>
    <t>HCM8Z12C130</t>
  </si>
  <si>
    <t>HCM8Z12C140</t>
  </si>
  <si>
    <t>HCM8Z18C110</t>
  </si>
  <si>
    <t>18-250</t>
  </si>
  <si>
    <t>M-Pack ( 4LB )</t>
  </si>
  <si>
    <t>HCM8Z24C110</t>
  </si>
  <si>
    <t>HCM8Z24C090</t>
  </si>
  <si>
    <t>WLMMZ22</t>
  </si>
  <si>
    <t>22</t>
  </si>
  <si>
    <t>3.52</t>
  </si>
  <si>
    <t>HCM8Z20C030</t>
  </si>
  <si>
    <r>
      <t>Metric Extra Fine 8.8 Nuts</t>
    </r>
    <r>
      <rPr>
        <sz val="12"/>
        <rFont val="Arial"/>
        <family val="2"/>
      </rPr>
      <t xml:space="preserve">
Metric - Extra Fine Thread
Zinc Yellow</t>
    </r>
  </si>
  <si>
    <t>Metric Extra Fine  -   Zinc Yellow</t>
  </si>
  <si>
    <t>NHXFM8ZY10</t>
  </si>
  <si>
    <t>10-1.00</t>
  </si>
  <si>
    <t>NHXFM8ZY12</t>
  </si>
  <si>
    <t>12-1.25</t>
  </si>
  <si>
    <t>NHXFM8ZY18</t>
  </si>
  <si>
    <t>18-1.50</t>
  </si>
  <si>
    <t>NHXFM8ZY20</t>
  </si>
  <si>
    <t>20-1.50</t>
  </si>
  <si>
    <r>
      <t>Metric Extra Fine 8.8 Nylock Nuts</t>
    </r>
    <r>
      <rPr>
        <sz val="12"/>
        <rFont val="Arial"/>
        <family val="2"/>
      </rPr>
      <t xml:space="preserve">
Metric - Extra Fine Thread
Zinc Yellow</t>
    </r>
  </si>
  <si>
    <t>NNXFM8ZY10</t>
  </si>
  <si>
    <t>NNXFM8ZY12</t>
  </si>
  <si>
    <t>NNXFM8ZY18</t>
  </si>
  <si>
    <t>NNXFM8ZY20</t>
  </si>
  <si>
    <r>
      <t>Metric Extra Fine 8.8 Bolts</t>
    </r>
    <r>
      <rPr>
        <sz val="12"/>
        <rFont val="Arial"/>
        <family val="2"/>
      </rPr>
      <t xml:space="preserve">
Metric - Extra Fine Thread
Plated</t>
    </r>
  </si>
  <si>
    <t>HXM8ZY10XF020</t>
  </si>
  <si>
    <t>HXM8ZY10XF025</t>
  </si>
  <si>
    <t>HXM8ZY10XF030</t>
  </si>
  <si>
    <t>HXM8ZY10XF040</t>
  </si>
  <si>
    <t>HXM8ZY10XF050</t>
  </si>
  <si>
    <t>HXM8ZY10XF060</t>
  </si>
  <si>
    <t>HXM8ZY10XF070</t>
  </si>
  <si>
    <t>HXM8ZY10XF080</t>
  </si>
  <si>
    <t>HXM8ZY10XF100</t>
  </si>
  <si>
    <t>HXM8ZY12XF025</t>
  </si>
  <si>
    <t>2.11</t>
  </si>
  <si>
    <t>HXM8ZY12XF030</t>
  </si>
  <si>
    <t>HXM8ZY12XF035</t>
  </si>
  <si>
    <t>HXM8ZY12XF050</t>
  </si>
  <si>
    <t>HXM8ZY12XF060</t>
  </si>
  <si>
    <t>HXM8ZY12XF070</t>
  </si>
  <si>
    <t>HXM8ZY12XF080</t>
  </si>
  <si>
    <t>HXM8ZY12XF100</t>
  </si>
  <si>
    <t>HXM8ZY18XF035</t>
  </si>
  <si>
    <t>HXM8ZY18XF060</t>
  </si>
  <si>
    <t>HXM8ZY18XF070</t>
  </si>
  <si>
    <t>HXM8ZY18XF080</t>
  </si>
  <si>
    <t>HXM8ZY18XF100</t>
  </si>
  <si>
    <t>HXM8ZY20XF040</t>
  </si>
  <si>
    <t>HXM8ZY20XF060</t>
  </si>
  <si>
    <t>HXM8ZY20XF070</t>
  </si>
  <si>
    <t>HXM8ZY20XF080</t>
  </si>
  <si>
    <t>HXM8ZY20XF100</t>
  </si>
  <si>
    <t>HFM8ZY16F090</t>
  </si>
  <si>
    <t>HCM8Z14C055</t>
  </si>
  <si>
    <t>HCM8Z06C090</t>
  </si>
  <si>
    <t>HCM8Z06C100</t>
  </si>
  <si>
    <t>HCM8Z05C016</t>
  </si>
  <si>
    <t>N/A</t>
  </si>
  <si>
    <t>WFMZ22</t>
  </si>
  <si>
    <t>HXM8ZY20XF050</t>
  </si>
  <si>
    <t>HCM8Z04C070</t>
  </si>
  <si>
    <t>HCM8Z05C080</t>
  </si>
  <si>
    <t>HXM8ZY12XF150</t>
  </si>
  <si>
    <r>
      <t>Metric Flatwashers</t>
    </r>
    <r>
      <rPr>
        <b/>
        <sz val="12"/>
        <rFont val="Arial"/>
        <family val="2"/>
      </rPr>
      <t xml:space="preserve">
HV140-DIN 125A
Zinc Plated</t>
    </r>
  </si>
  <si>
    <t>20-2.00</t>
  </si>
  <si>
    <t>HFM8ZY20F050</t>
  </si>
  <si>
    <t>M-Pack (4LB)</t>
  </si>
  <si>
    <t>HCM8Z10C120</t>
  </si>
  <si>
    <r>
      <t>Metric Course Jam Nuts</t>
    </r>
    <r>
      <rPr>
        <b/>
        <sz val="12"/>
        <rFont val="Arial"/>
        <family val="2"/>
      </rPr>
      <t xml:space="preserve">
Metric Course Thread
CL-04   --  Zinc Plated</t>
    </r>
  </si>
  <si>
    <t>NHJCM4Z06</t>
  </si>
  <si>
    <t>NHJCM4Z08</t>
  </si>
  <si>
    <t>NHJCM4Z10</t>
  </si>
  <si>
    <t>NHJCM4Z12</t>
  </si>
  <si>
    <t>NHJCM4Z14</t>
  </si>
  <si>
    <t>NHJCM4Z16</t>
  </si>
  <si>
    <t>NHJCM4Z18</t>
  </si>
  <si>
    <t>NHJCM4Z20</t>
  </si>
  <si>
    <t>NHJCM4Z24</t>
  </si>
  <si>
    <t>NHJCM4Z22</t>
  </si>
  <si>
    <t>68</t>
  </si>
  <si>
    <r>
      <t>CRS - Metric 4.6 Carriage</t>
    </r>
    <r>
      <rPr>
        <sz val="12"/>
        <rFont val="Arial"/>
        <family val="2"/>
      </rPr>
      <t xml:space="preserve">
Metric Course Thread - Zinc Silver
DIN 603</t>
    </r>
  </si>
  <si>
    <t>CRGMZ10C025</t>
  </si>
  <si>
    <t>CRGMZ10C030</t>
  </si>
  <si>
    <t>CRGMZ10C035</t>
  </si>
  <si>
    <t>CRGMZ10C040</t>
  </si>
  <si>
    <t>CRGMZ10C045</t>
  </si>
  <si>
    <t>CRGMZ10C050</t>
  </si>
  <si>
    <t>HCM8Z08C010</t>
  </si>
  <si>
    <t>HCM8Z10C085</t>
  </si>
  <si>
    <t>HCM8Z10C130</t>
  </si>
  <si>
    <t>HCM8Z12C085</t>
  </si>
  <si>
    <t>HCM8Z14C085</t>
  </si>
  <si>
    <t>HCM8Z16C020</t>
  </si>
  <si>
    <t>HCM8Z04C010</t>
  </si>
  <si>
    <t>HCM8Z04C020</t>
  </si>
  <si>
    <t>HCM8Z05C010</t>
  </si>
  <si>
    <t>HXM8ZY12XF120</t>
  </si>
  <si>
    <r>
      <t>All Thread Rod
Grade 8.8 -</t>
    </r>
    <r>
      <rPr>
        <sz val="12"/>
        <rFont val="Arial"/>
        <family val="2"/>
      </rPr>
      <t xml:space="preserve"> Course Thread
Plated Zinc (Silver)</t>
    </r>
  </si>
  <si>
    <t>Individual - Each</t>
  </si>
  <si>
    <t>*Length-MTR</t>
  </si>
  <si>
    <t>LB/100</t>
  </si>
  <si>
    <t>**Barcode</t>
  </si>
  <si>
    <t>*Wt.</t>
  </si>
  <si>
    <t>*Qty.</t>
  </si>
  <si>
    <t>RCM8Z1MC06</t>
  </si>
  <si>
    <t>1</t>
  </si>
  <si>
    <t>RCM8Z1MC08</t>
  </si>
  <si>
    <t>RCM8Z1MC10</t>
  </si>
  <si>
    <t>RCM8Z1MC12</t>
  </si>
  <si>
    <t>RCM8Z1MC16</t>
  </si>
  <si>
    <t>RCM8Z1MC18</t>
  </si>
  <si>
    <t>RCM8Z1MC20</t>
  </si>
  <si>
    <t>RCM8Z1MC24</t>
  </si>
  <si>
    <t>NNCM8Z07</t>
  </si>
  <si>
    <t>7-1.00</t>
  </si>
  <si>
    <t>CRGMZ08C025</t>
  </si>
  <si>
    <t>CRGMZ08C030</t>
  </si>
  <si>
    <t>CRGMZ08C035</t>
  </si>
  <si>
    <t>CRGMZ08C070</t>
  </si>
  <si>
    <t>CRGMZ08C080</t>
  </si>
  <si>
    <t>CRGMZ10C020</t>
  </si>
  <si>
    <t>CRGMZ10C070</t>
  </si>
  <si>
    <t>CRGMZ10C090</t>
  </si>
  <si>
    <t>CRGMZ10C100</t>
  </si>
  <si>
    <t>CRGMZ12C020</t>
  </si>
  <si>
    <t>36</t>
  </si>
  <si>
    <t>19</t>
  </si>
  <si>
    <t>31</t>
  </si>
  <si>
    <t>114</t>
  </si>
  <si>
    <t>109</t>
  </si>
  <si>
    <t>99</t>
  </si>
  <si>
    <r>
      <t>Metric Course 10.9 Nuts</t>
    </r>
    <r>
      <rPr>
        <b/>
        <sz val="12"/>
        <rFont val="Arial"/>
        <family val="2"/>
      </rPr>
      <t xml:space="preserve">
Metric Course Thread
ZINC YELLOW</t>
    </r>
  </si>
  <si>
    <t>NHCM10ZY06</t>
  </si>
  <si>
    <t>NHCM10ZY08</t>
  </si>
  <si>
    <t>NHCM10ZY10</t>
  </si>
  <si>
    <t>NHCM10ZY12</t>
  </si>
  <si>
    <t>NHCM10ZY13</t>
  </si>
  <si>
    <t>13 MM</t>
  </si>
  <si>
    <t>1.76</t>
  </si>
  <si>
    <t>NHCM10ZY14</t>
  </si>
  <si>
    <t>NHCM10ZY16</t>
  </si>
  <si>
    <t>NHCM17ZY18</t>
  </si>
  <si>
    <t>NHCM10ZY20</t>
  </si>
  <si>
    <t>NHCM10ZY22</t>
  </si>
  <si>
    <t>22 MM</t>
  </si>
  <si>
    <t>NHCM10ZY24</t>
  </si>
  <si>
    <t>NCCM10Z06</t>
  </si>
  <si>
    <t>NCCM10Z08</t>
  </si>
  <si>
    <t>NCCM10Z10</t>
  </si>
  <si>
    <t>NCCM10Z12</t>
  </si>
  <si>
    <t>NCCM10Z14</t>
  </si>
  <si>
    <t>NCCM10Z16</t>
  </si>
  <si>
    <t>NCCM10Z18</t>
  </si>
  <si>
    <t>NCCM10Z20</t>
  </si>
  <si>
    <t>NCCM10Z24</t>
  </si>
  <si>
    <t>NNCM10Z06</t>
  </si>
  <si>
    <t>NNCM10Z08</t>
  </si>
  <si>
    <t>NNCM10Z10</t>
  </si>
  <si>
    <t>NNCM10Z12</t>
  </si>
  <si>
    <t>NNCM10Z14</t>
  </si>
  <si>
    <t>NNCM10Z16</t>
  </si>
  <si>
    <t>NNCM10Z18</t>
  </si>
  <si>
    <t>NNCM10Z20</t>
  </si>
  <si>
    <t>NNCM10Z22</t>
  </si>
  <si>
    <t>22-2.50</t>
  </si>
  <si>
    <t>NNCM10Z24</t>
  </si>
  <si>
    <t>NWCM10Z06</t>
  </si>
  <si>
    <t>NWCM10Z08</t>
  </si>
  <si>
    <t>NWCM10Z10</t>
  </si>
  <si>
    <t>NWCM10Z12</t>
  </si>
  <si>
    <r>
      <t>Metric Hardened Flatwashers</t>
    </r>
    <r>
      <rPr>
        <b/>
        <sz val="12"/>
        <rFont val="Arial"/>
        <family val="2"/>
      </rPr>
      <t xml:space="preserve">
10.9-DIN 125A-HV200
Zinc Yellow</t>
    </r>
  </si>
  <si>
    <t>WFM10ZY06</t>
  </si>
  <si>
    <t>WFM10ZY08</t>
  </si>
  <si>
    <t>WFM10ZY10</t>
  </si>
  <si>
    <t>WFM10ZY12</t>
  </si>
  <si>
    <t>WFM10ZY14</t>
  </si>
  <si>
    <t>WFM10ZY16</t>
  </si>
  <si>
    <t>WFM10ZY18</t>
  </si>
  <si>
    <t>WFM10ZY20</t>
  </si>
  <si>
    <t>WFM10ZY22</t>
  </si>
  <si>
    <t>WFM10ZY24</t>
  </si>
  <si>
    <r>
      <t>Metric 10.9 Cone Lock Nuts</t>
    </r>
    <r>
      <rPr>
        <b/>
        <sz val="12"/>
        <rFont val="Arial"/>
        <family val="2"/>
      </rPr>
      <t xml:space="preserve">
DIN 980V-10 -All Metal  - Course Thread
Zinc Plated</t>
    </r>
  </si>
  <si>
    <r>
      <t>Metric 10.9 Nylock Nuts</t>
    </r>
    <r>
      <rPr>
        <b/>
        <sz val="12"/>
        <rFont val="Arial"/>
        <family val="2"/>
      </rPr>
      <t xml:space="preserve">
DIN 985-10 - Nylon Insert - Course Thread
Zinc Plated</t>
    </r>
  </si>
  <si>
    <t>Note:  The high alloy split lockwashers below are manufactured to American ( Inch ) Standards and Tolerances.  Dimensions are converted to Metric Dimensions to allow for possible use with Metric 10.9 Product.</t>
  </si>
  <si>
    <r>
      <t>High Alloy Split Lockwashers</t>
    </r>
    <r>
      <rPr>
        <b/>
        <sz val="12"/>
        <rFont val="Arial"/>
        <family val="2"/>
      </rPr>
      <t xml:space="preserve">
( Converted to Metric Dimensions )
ZINC YELLOW</t>
    </r>
  </si>
  <si>
    <t>Metric Conversions</t>
  </si>
  <si>
    <t>** Nominal Metric
 Bolt Diameter</t>
  </si>
  <si>
    <t>Metric
**ID</t>
  </si>
  <si>
    <t>Metric
**OD</t>
  </si>
  <si>
    <t>WLHZY-M06</t>
  </si>
  <si>
    <t>1/4</t>
  </si>
  <si>
    <t>6.4</t>
  </si>
  <si>
    <t>12.4</t>
  </si>
  <si>
    <t>WLHZY-M08</t>
  </si>
  <si>
    <t>5/16</t>
  </si>
  <si>
    <t>8.0</t>
  </si>
  <si>
    <t>14.8</t>
  </si>
  <si>
    <t>WLHZY-M10</t>
  </si>
  <si>
    <t>7/16</t>
  </si>
  <si>
    <t>11.2</t>
  </si>
  <si>
    <t>19.7</t>
  </si>
  <si>
    <t>WLHZY-M12</t>
  </si>
  <si>
    <t>1/2</t>
  </si>
  <si>
    <t>12.8</t>
  </si>
  <si>
    <t>22.1</t>
  </si>
  <si>
    <t>WLHZY-M14</t>
  </si>
  <si>
    <t>9/16</t>
  </si>
  <si>
    <t>14.3</t>
  </si>
  <si>
    <t>24.5</t>
  </si>
  <si>
    <t>WLHZY-M16</t>
  </si>
  <si>
    <t>5/8</t>
  </si>
  <si>
    <t>***</t>
  </si>
  <si>
    <t>15.9</t>
  </si>
  <si>
    <t>27.3</t>
  </si>
  <si>
    <t>WLHZY-M18</t>
  </si>
  <si>
    <t>3/4</t>
  </si>
  <si>
    <t>19.1</t>
  </si>
  <si>
    <t>32.1</t>
  </si>
  <si>
    <t>WLHZY-M20-22</t>
  </si>
  <si>
    <t>7/8</t>
  </si>
  <si>
    <t>20-22 MM</t>
  </si>
  <si>
    <t>WLHZY-M24</t>
  </si>
  <si>
    <t>25.5</t>
  </si>
  <si>
    <t>42.1</t>
  </si>
  <si>
    <t>* Qtys &amp; Wts are approximate due to possible variances in the mfg process.</t>
  </si>
  <si>
    <t>*** If product was mfg to Min Standards the Nominal Metric would not fit.  Prior to packaging, product was checked to insure
      that actual ID would accommodate the Nominal Metric Bolt Diameter noted.</t>
  </si>
  <si>
    <t xml:space="preserve">  **Nominal Bolt Diameters are suggested and not engineered interchanges for the specific washers noted.  The converted
 Metric Dimensions of the ID are the nimimum and the OD are the maximum dimensions per each products Standards.</t>
  </si>
  <si>
    <r>
      <t>CRS - 10.9 Metric Bolts</t>
    </r>
    <r>
      <rPr>
        <sz val="12"/>
        <rFont val="Arial"/>
        <family val="2"/>
      </rPr>
      <t xml:space="preserve">
Metric Course Thread
ZINC YELLOW</t>
    </r>
  </si>
  <si>
    <t>M-Pack (4 LB)</t>
  </si>
  <si>
    <t>L-Pack (8 LB)</t>
  </si>
  <si>
    <t>HCM10ZY06C012</t>
  </si>
  <si>
    <t>HCM10ZY06C016</t>
  </si>
  <si>
    <t>HCM10ZY06C020</t>
  </si>
  <si>
    <t>HCM10ZY06C025</t>
  </si>
  <si>
    <t>HCM10ZY06C030</t>
  </si>
  <si>
    <t>HCM10ZY06C035</t>
  </si>
  <si>
    <t>HCM10ZY06C040</t>
  </si>
  <si>
    <t>HCM10ZY06C045</t>
  </si>
  <si>
    <t>HCM10ZY06C050</t>
  </si>
  <si>
    <t>HCM10ZY06C060</t>
  </si>
  <si>
    <t>HCM10ZY08C012</t>
  </si>
  <si>
    <t>HCM10ZY08C016</t>
  </si>
  <si>
    <t>HCM10ZY08C020</t>
  </si>
  <si>
    <t>HCM10ZY08C025</t>
  </si>
  <si>
    <t>HCM10ZY08C030</t>
  </si>
  <si>
    <t>HCM10ZY08C035</t>
  </si>
  <si>
    <t>HCM10ZY08C040</t>
  </si>
  <si>
    <t>HCM10ZY08C045</t>
  </si>
  <si>
    <t>HCM10ZY08C050</t>
  </si>
  <si>
    <t>HCM10ZY08C055</t>
  </si>
  <si>
    <t>HCM10ZY08C060</t>
  </si>
  <si>
    <t>HCM10ZY08C065</t>
  </si>
  <si>
    <t>HCM10ZY08C070</t>
  </si>
  <si>
    <t>HCM10ZY08C080</t>
  </si>
  <si>
    <t>HCM10ZY08C090</t>
  </si>
  <si>
    <t>HCM10ZY08C100</t>
  </si>
  <si>
    <t>HCM10ZY10C016</t>
  </si>
  <si>
    <t>HCM10ZY10C020</t>
  </si>
  <si>
    <t>HCM10ZY10C025</t>
  </si>
  <si>
    <t>HCM10ZY10C030</t>
  </si>
  <si>
    <t>HCM10ZY10C035</t>
  </si>
  <si>
    <t>HCM10ZY10C040</t>
  </si>
  <si>
    <t>HCM10ZY10C045</t>
  </si>
  <si>
    <t>HCM10ZY10C050</t>
  </si>
  <si>
    <t>HCM10ZY10C055</t>
  </si>
  <si>
    <t>HCM10ZY10C060</t>
  </si>
  <si>
    <t>HCM10ZY10C065</t>
  </si>
  <si>
    <t>HCM10ZY10C070</t>
  </si>
  <si>
    <t>HCM10ZY10C080</t>
  </si>
  <si>
    <t>HCM10ZY10C090</t>
  </si>
  <si>
    <t>HCM10ZY10C100</t>
  </si>
  <si>
    <t>HCM10ZY12C020</t>
  </si>
  <si>
    <t>HCM10ZY12C025</t>
  </si>
  <si>
    <t>HCM10ZY12C030</t>
  </si>
  <si>
    <t>HCM10ZY12C035</t>
  </si>
  <si>
    <t>HCM10ZY12C040</t>
  </si>
  <si>
    <t>HCM10ZY12C045</t>
  </si>
  <si>
    <t>HCM10ZY12C050</t>
  </si>
  <si>
    <t>HCM10ZY12C060</t>
  </si>
  <si>
    <t>HCM10ZY12C070</t>
  </si>
  <si>
    <t>HCM10ZY12C075</t>
  </si>
  <si>
    <t>HCM10ZY12C080</t>
  </si>
  <si>
    <t>HCM10ZY12C090</t>
  </si>
  <si>
    <t>HCM10ZY12C100</t>
  </si>
  <si>
    <t>HCM10ZY12C110</t>
  </si>
  <si>
    <t>HCM10ZY12C120</t>
  </si>
  <si>
    <t>HCM10ZY12C130</t>
  </si>
  <si>
    <t>HCM10ZY12C140</t>
  </si>
  <si>
    <t>HCM10ZY12C150</t>
  </si>
  <si>
    <t>HCM10ZY12C160</t>
  </si>
  <si>
    <t>HCM10ZY14C030</t>
  </si>
  <si>
    <t>HCM10ZY14C035</t>
  </si>
  <si>
    <t>HCM10ZY14C040</t>
  </si>
  <si>
    <t>HCM10ZY14C045</t>
  </si>
  <si>
    <t>HCM10ZY14C050</t>
  </si>
  <si>
    <t>HCM10ZY14C060</t>
  </si>
  <si>
    <t>HCM10ZY14C070</t>
  </si>
  <si>
    <t>HCM10ZY14C080</t>
  </si>
  <si>
    <t>HCM10ZY14C090</t>
  </si>
  <si>
    <t>HCM10ZY14C100</t>
  </si>
  <si>
    <t>HCM10ZY14C110</t>
  </si>
  <si>
    <t>HCM10ZY14C120</t>
  </si>
  <si>
    <t>HCM10ZY14C130</t>
  </si>
  <si>
    <t>HCM10ZY14C140</t>
  </si>
  <si>
    <t>HCM10ZY14C150</t>
  </si>
  <si>
    <t>HCM10ZY16C020</t>
  </si>
  <si>
    <t>HCM10ZY16C030</t>
  </si>
  <si>
    <t>HCM10ZY16C035</t>
  </si>
  <si>
    <t>HCM10ZY16C040</t>
  </si>
  <si>
    <t>HCM10ZY16C045</t>
  </si>
  <si>
    <t>HCM10ZY16C050</t>
  </si>
  <si>
    <t>HCM10ZY16C055</t>
  </si>
  <si>
    <t>HCM10ZY16C060</t>
  </si>
  <si>
    <t>HCM10ZY16C065</t>
  </si>
  <si>
    <t>HCM10ZY16C070</t>
  </si>
  <si>
    <t>HCM10ZY16C080</t>
  </si>
  <si>
    <t>HCM10ZY16C090</t>
  </si>
  <si>
    <t>HCM10ZY16C100</t>
  </si>
  <si>
    <t>HCM10ZY16C110</t>
  </si>
  <si>
    <t>HCM10ZY16C120</t>
  </si>
  <si>
    <t>HCM10ZY16C130</t>
  </si>
  <si>
    <t>HCM10ZY16C140</t>
  </si>
  <si>
    <t>HCM10ZY16C150</t>
  </si>
  <si>
    <t>HCM10ZY16C160</t>
  </si>
  <si>
    <t>HCM10ZY16C180</t>
  </si>
  <si>
    <t>**</t>
  </si>
  <si>
    <t>HCM10ZY16C200</t>
  </si>
  <si>
    <t>HCM10ZY16C220</t>
  </si>
  <si>
    <t>HCM10ZY16C240</t>
  </si>
  <si>
    <t>HCM10ZY18C030</t>
  </si>
  <si>
    <t>HCM10ZY18C040</t>
  </si>
  <si>
    <t>HCM10ZY18C045</t>
  </si>
  <si>
    <t>HCM10ZY18C050</t>
  </si>
  <si>
    <t>HCM10ZY18C060</t>
  </si>
  <si>
    <t>HCM10ZY18C070</t>
  </si>
  <si>
    <t>HCM10ZY18C080</t>
  </si>
  <si>
    <t>HCM10ZY18C090</t>
  </si>
  <si>
    <t>HCM10ZY18C100</t>
  </si>
  <si>
    <t>HCM10ZY18C120</t>
  </si>
  <si>
    <t>HCM10ZY18C130</t>
  </si>
  <si>
    <t>HCM10ZY18C140</t>
  </si>
  <si>
    <t>HCM10ZY20C040</t>
  </si>
  <si>
    <t>HCM10ZY20C045</t>
  </si>
  <si>
    <t>HCM10ZY20C050</t>
  </si>
  <si>
    <t>HCM10ZY20C055</t>
  </si>
  <si>
    <t>HCM10ZY20C060</t>
  </si>
  <si>
    <t>HCM10ZY20C065</t>
  </si>
  <si>
    <t>HCM10ZY20C070</t>
  </si>
  <si>
    <t>HCM10ZY20C080</t>
  </si>
  <si>
    <t>HCM10ZY20C090</t>
  </si>
  <si>
    <t>HCM10ZY20C100</t>
  </si>
  <si>
    <t>HCM10ZY20C110</t>
  </si>
  <si>
    <t>HCM10ZY20C120</t>
  </si>
  <si>
    <t>HCM10ZY20C130</t>
  </si>
  <si>
    <t>HCM10ZY20C140</t>
  </si>
  <si>
    <t>HCM10ZY20C150</t>
  </si>
  <si>
    <t>HCM10ZY20C160</t>
  </si>
  <si>
    <t>HCM10ZY20C170</t>
  </si>
  <si>
    <t>HCM10ZY20C180</t>
  </si>
  <si>
    <t>HCM10ZY20C200</t>
  </si>
  <si>
    <t>HCM10ZY20C250</t>
  </si>
  <si>
    <t>HCM10ZY22C050</t>
  </si>
  <si>
    <t>HCM10ZY22C060</t>
  </si>
  <si>
    <t>HCM10ZY22C070</t>
  </si>
  <si>
    <t>HCM10ZY22C080</t>
  </si>
  <si>
    <t>HCM10ZY22C090</t>
  </si>
  <si>
    <t>HCM10ZY22C100</t>
  </si>
  <si>
    <t>HCM10ZY22C110</t>
  </si>
  <si>
    <t>HCM10ZY22C120</t>
  </si>
  <si>
    <t>HCM10ZY22C130</t>
  </si>
  <si>
    <t>HCM10ZY22C140</t>
  </si>
  <si>
    <t>HCM10ZY22C150</t>
  </si>
  <si>
    <t>HCM10ZY22C160</t>
  </si>
  <si>
    <t>HCM10ZY22C170</t>
  </si>
  <si>
    <t>HCM10ZY24C040</t>
  </si>
  <si>
    <t>HCM10ZY24C050</t>
  </si>
  <si>
    <t>HCM10ZY24C060</t>
  </si>
  <si>
    <t>HCM10ZY24C070</t>
  </si>
  <si>
    <t>HCM10ZY24C080</t>
  </si>
  <si>
    <t>HCM10ZY24C090</t>
  </si>
  <si>
    <t>HCM10ZY24C100</t>
  </si>
  <si>
    <t>HCM10ZY24C110</t>
  </si>
  <si>
    <t>HCM10ZY24C120</t>
  </si>
  <si>
    <t>HCM10ZY24C130</t>
  </si>
  <si>
    <t>HCM10ZY24C140</t>
  </si>
  <si>
    <t>HCM10ZY24C150</t>
  </si>
  <si>
    <t>HCM10ZY24C160</t>
  </si>
  <si>
    <t>HCM10ZY24C200</t>
  </si>
  <si>
    <t>** Presently Lengths Longer than 160 M are considered Xtra Long and will be sold at a higher price level per LB.</t>
  </si>
  <si>
    <t>* Qtys and Wts are prox due to variances in the Mfg process.</t>
  </si>
  <si>
    <r>
      <t>10.9 Fine Metric Nuts</t>
    </r>
    <r>
      <rPr>
        <sz val="12"/>
        <rFont val="Arial"/>
        <family val="2"/>
      </rPr>
      <t xml:space="preserve">
Metric Fine Thread
ZINC YELLOW</t>
    </r>
  </si>
  <si>
    <t>10.9 Metric Fine  -   Zinc Yellow</t>
  </si>
  <si>
    <t>NHFM10ZY08</t>
  </si>
  <si>
    <t>NHFM10ZY10</t>
  </si>
  <si>
    <t>NHFM10ZY12</t>
  </si>
  <si>
    <t>NHFM10ZY14</t>
  </si>
  <si>
    <t>NHFM10ZY16</t>
  </si>
  <si>
    <t>NHFM10ZY18</t>
  </si>
  <si>
    <t>18-2.00</t>
  </si>
  <si>
    <r>
      <t>Metric Fine 10.9 Nylock Nuts</t>
    </r>
    <r>
      <rPr>
        <sz val="12"/>
        <rFont val="Arial"/>
        <family val="2"/>
      </rPr>
      <t xml:space="preserve">
Metric - Fine Thread
Zinc Yellow</t>
    </r>
  </si>
  <si>
    <t>NNFM10ZY08</t>
  </si>
  <si>
    <t>NNFM10ZY10</t>
  </si>
  <si>
    <t>NNFM10ZY12</t>
  </si>
  <si>
    <t>NNFM10ZY14</t>
  </si>
  <si>
    <t>NNFM10ZY16</t>
  </si>
  <si>
    <r>
      <t>10.9 Fine Metric Bolts</t>
    </r>
    <r>
      <rPr>
        <sz val="12"/>
        <rFont val="Arial"/>
        <family val="2"/>
      </rPr>
      <t xml:space="preserve">
Metric Fine Thread
ZINC YELLOW</t>
    </r>
  </si>
  <si>
    <t>10.9 Metric Fine</t>
  </si>
  <si>
    <t>HFM10ZY08F020</t>
  </si>
  <si>
    <t>HFM10ZY08F030</t>
  </si>
  <si>
    <t>HFM10ZY08F040</t>
  </si>
  <si>
    <t>HFM10ZY10F020</t>
  </si>
  <si>
    <t>HFM10ZY10F025</t>
  </si>
  <si>
    <t>HFM10ZY10F030</t>
  </si>
  <si>
    <t>HFM10ZY10F035</t>
  </si>
  <si>
    <t>HFM10ZY10F040</t>
  </si>
  <si>
    <t>HFM10ZY10F050</t>
  </si>
  <si>
    <t>HFM10ZY10F060</t>
  </si>
  <si>
    <t>HFM10ZY10F070</t>
  </si>
  <si>
    <t>HFM10ZY10F100</t>
  </si>
  <si>
    <t>HFM10ZY12F020</t>
  </si>
  <si>
    <t>HFM10ZY12F030</t>
  </si>
  <si>
    <t>HFM10ZY12F040</t>
  </si>
  <si>
    <t>HFM10ZY12F050</t>
  </si>
  <si>
    <t>HFM10ZY12F060</t>
  </si>
  <si>
    <t>HFM10ZY12F070</t>
  </si>
  <si>
    <t>HFM10ZY12F080</t>
  </si>
  <si>
    <t>HFM10ZY12F100</t>
  </si>
  <si>
    <t>HFM10ZY14F030</t>
  </si>
  <si>
    <t>HFM10ZY14F035</t>
  </si>
  <si>
    <t>HFM10ZY14F040</t>
  </si>
  <si>
    <t>HFM10ZY14F045</t>
  </si>
  <si>
    <t>HFM10ZY14F050</t>
  </si>
  <si>
    <t>HFM10ZY14F060</t>
  </si>
  <si>
    <t>HFM10ZY14F070</t>
  </si>
  <si>
    <t>HFM10ZY16F030</t>
  </si>
  <si>
    <t>HFM10ZY16F035</t>
  </si>
  <si>
    <t>HFM10ZY16F040</t>
  </si>
  <si>
    <t>HFM10ZY16F050</t>
  </si>
  <si>
    <t>HFM10ZY16F060</t>
  </si>
  <si>
    <t>HFM10ZY16F070</t>
  </si>
  <si>
    <t>HFM10ZY16F080</t>
  </si>
  <si>
    <t>HFM10ZY16F100</t>
  </si>
  <si>
    <t>HFM10ZY20F050</t>
  </si>
  <si>
    <r>
      <t>10.9 X-Fine Metric Nuts</t>
    </r>
    <r>
      <rPr>
        <sz val="12"/>
        <rFont val="Arial"/>
        <family val="2"/>
      </rPr>
      <t xml:space="preserve">
Metric X-tra Fine Thread
ZINC YELLOW</t>
    </r>
  </si>
  <si>
    <t>10.9 Metric Extra Fine  -   Zinc Yellow</t>
  </si>
  <si>
    <t>NHXM10ZY12</t>
  </si>
  <si>
    <t>NHXM10ZY18</t>
  </si>
  <si>
    <t>NHXM10ZY20</t>
  </si>
  <si>
    <t>NHXM10ZY22</t>
  </si>
  <si>
    <t>22-1.50</t>
  </si>
  <si>
    <t>NHXM10ZY24</t>
  </si>
  <si>
    <t>24.1.50</t>
  </si>
  <si>
    <r>
      <t>10.9 X-Fine Metric Cone Lock Nuts</t>
    </r>
    <r>
      <rPr>
        <sz val="12"/>
        <rFont val="Arial"/>
        <family val="2"/>
      </rPr>
      <t xml:space="preserve">
Metric X-tra Fine Thread
ZINC</t>
    </r>
  </si>
  <si>
    <t>10.9 Metric Extra Fine  -   Zinc</t>
  </si>
  <si>
    <t>NCCXM10Z18</t>
  </si>
  <si>
    <t xml:space="preserve"> </t>
  </si>
  <si>
    <r>
      <t>10.9 X-Fine Metric Bolts</t>
    </r>
    <r>
      <rPr>
        <sz val="12"/>
        <rFont val="Arial"/>
        <family val="2"/>
      </rPr>
      <t xml:space="preserve">
Metric X-tra Fine Thread
ZINC YELLOW</t>
    </r>
  </si>
  <si>
    <t>10.9 Metric Extra Fine - Zinc Yellow</t>
  </si>
  <si>
    <t>HXM10ZY12XF030</t>
  </si>
  <si>
    <t>HXM10ZY12XF040</t>
  </si>
  <si>
    <t>HXM10ZY12XF045</t>
  </si>
  <si>
    <t>HXM10ZY12XF050</t>
  </si>
  <si>
    <t>HXM10ZY12XF060</t>
  </si>
  <si>
    <t>HXM10ZY18XF040</t>
  </si>
  <si>
    <t>HXM10ZY18XF050</t>
  </si>
  <si>
    <t>HXM10ZY18XF080</t>
  </si>
  <si>
    <t>HXM10ZY18XF090</t>
  </si>
  <si>
    <t>HXM10ZY18XF100</t>
  </si>
  <si>
    <t>HXM10ZY20XF050</t>
  </si>
  <si>
    <t>HXM10ZY20XF060</t>
  </si>
  <si>
    <t>HXM10ZY20XF070</t>
  </si>
  <si>
    <t>HXM10ZY20XF090</t>
  </si>
  <si>
    <r>
      <t>Metric X-Fine 10.9 Nylock Nuts</t>
    </r>
    <r>
      <rPr>
        <sz val="12"/>
        <rFont val="Arial"/>
        <family val="2"/>
      </rPr>
      <t xml:space="preserve">
Metric - Fine Thread
Zinc Yellow</t>
    </r>
  </si>
  <si>
    <t>NNXFM10ZY12</t>
  </si>
  <si>
    <t>HCFLM10Z10C025</t>
  </si>
  <si>
    <t>HCFLM10Z10C035</t>
  </si>
  <si>
    <t>HCFLM10Z16C070</t>
  </si>
  <si>
    <t>Metric Course Flange Nuts
Serrated Flange</t>
  </si>
  <si>
    <t>Metric Course Nylock Nuts
DIN 985 - Nylon Insert
8.8 &amp; 10.9</t>
  </si>
  <si>
    <t>Metric Course Bolts
Metric Course Thread
8.8 &amp; 10.9</t>
  </si>
  <si>
    <t>Metric Fine Bolts &amp; Nuts
Metric Fine Thread
8.8 &amp; 10.9</t>
  </si>
  <si>
    <t>Metric Extra Fine Bolts &amp; Nuts
Metric Extra Fine Thread
8.8 &amp; 10.9</t>
  </si>
  <si>
    <t>Metric Lockwashers
DIN127 Split
Std. &amp; High Alloy</t>
  </si>
  <si>
    <t>Metric Flatwashers
DIN 125A
Std. &amp; Hardened</t>
  </si>
  <si>
    <t>Metric Course Nuts
Metric Course Thread
8.8 &amp; 10.9</t>
  </si>
  <si>
    <t>NWCM10Z16</t>
  </si>
  <si>
    <t>PRICING FOR DIAMETERS LARGER THAN 30MM ARE HIGHER THAN 6 MM THROUGH 24 DIAMETERS</t>
  </si>
  <si>
    <t>5 PCS PACK</t>
  </si>
  <si>
    <t>NHCM10ZY30</t>
  </si>
  <si>
    <t>30 MM</t>
  </si>
  <si>
    <t>3.50</t>
  </si>
  <si>
    <t>NHCM10ZY36</t>
  </si>
  <si>
    <t>36 MM</t>
  </si>
  <si>
    <t>4.00</t>
  </si>
  <si>
    <t>NHCM10ZY42</t>
  </si>
  <si>
    <t>42 MM</t>
  </si>
  <si>
    <t>4.50</t>
  </si>
  <si>
    <t>HCM8Z06C018</t>
  </si>
  <si>
    <t>165</t>
  </si>
  <si>
    <t>HCM10ZY10C110</t>
  </si>
  <si>
    <t>HCM10ZY10C120</t>
  </si>
  <si>
    <t>HCM10ZY10C130</t>
  </si>
  <si>
    <t>HCM10ZY10C140</t>
  </si>
  <si>
    <t>HCM10ZY10C150</t>
  </si>
  <si>
    <t>HCM10ZY12C055</t>
  </si>
  <si>
    <t>HCM10ZY20C240</t>
  </si>
  <si>
    <t>HCM10ZY22C055</t>
  </si>
  <si>
    <t>HCM10ZY24C180</t>
  </si>
  <si>
    <t>HCM10ZY24C220</t>
  </si>
  <si>
    <t>HFM8ZY12F025</t>
  </si>
  <si>
    <t>HFM8ZY16F110</t>
  </si>
  <si>
    <t>HFM8ZY16F120</t>
  </si>
  <si>
    <t>HFM10ZY08F050</t>
  </si>
  <si>
    <t>HFM10ZY10F055</t>
  </si>
  <si>
    <t>HFM10ZY10F065</t>
  </si>
  <si>
    <t>HFM10ZY12F035</t>
  </si>
  <si>
    <t>HFM10ZY14F080</t>
  </si>
  <si>
    <t>HFM10ZY14F090</t>
  </si>
  <si>
    <t>HFM10ZY14F100</t>
  </si>
  <si>
    <t>HFM10ZY14F110</t>
  </si>
  <si>
    <t>HFM10ZY14F120</t>
  </si>
  <si>
    <t>HFM10ZY16F090</t>
  </si>
  <si>
    <t>HFM10ZY16F110</t>
  </si>
  <si>
    <t>HFM10ZY16F120</t>
  </si>
  <si>
    <t>HFM10ZY16F130</t>
  </si>
  <si>
    <t>HFM10ZY16F150</t>
  </si>
  <si>
    <t>HXM10ZY12XF035</t>
  </si>
  <si>
    <t>HXM10ZY12XF055</t>
  </si>
  <si>
    <t>HXM10ZY12XF090</t>
  </si>
  <si>
    <t>HXM10ZY12XF100</t>
  </si>
  <si>
    <t>HXM10ZY18XF060</t>
  </si>
  <si>
    <t>HXM10ZY18XF070</t>
  </si>
  <si>
    <t>HXM10ZY20XF040</t>
  </si>
  <si>
    <t>HXM10ZY22XF120</t>
  </si>
  <si>
    <r>
      <t>CRS - Metric 8.8 Carriage</t>
    </r>
    <r>
      <rPr>
        <sz val="12"/>
        <rFont val="Arial"/>
        <family val="2"/>
      </rPr>
      <t xml:space="preserve">
Metric Course Thread - Zinc Silver
DIN 603</t>
    </r>
  </si>
  <si>
    <t>CRGM8Z12C025</t>
  </si>
  <si>
    <t>CRGM8Z12C030</t>
  </si>
  <si>
    <t>CRGM8Z12C035</t>
  </si>
  <si>
    <t>CRGM8Z12C040</t>
  </si>
  <si>
    <t>34</t>
  </si>
  <si>
    <t>CRGM8Z12C050</t>
  </si>
  <si>
    <r>
      <t>Short Neck - Met. 8.8 Carriage</t>
    </r>
    <r>
      <rPr>
        <sz val="12"/>
        <rFont val="Arial"/>
        <family val="2"/>
      </rPr>
      <t xml:space="preserve">
Course Thread - Zinc Yellow
ISO 8678 - ASME B18.5.2.1M</t>
    </r>
  </si>
  <si>
    <t>CRGSNM8ZY10C035</t>
  </si>
  <si>
    <t>CRGSNM8ZY10C040</t>
  </si>
  <si>
    <t>CRGSNM8ZY10C045</t>
  </si>
  <si>
    <t>CRS PRODUCT</t>
  </si>
  <si>
    <t>Store Pack ( 2 LBS )</t>
  </si>
  <si>
    <t>SKCPM12P10C030</t>
  </si>
  <si>
    <t>SKCPM12P10C055</t>
  </si>
  <si>
    <t>SKCPM12P10C070</t>
  </si>
  <si>
    <t>SKCPM12P10C075</t>
  </si>
  <si>
    <t>EXTRA-FINE PRODUCT</t>
  </si>
  <si>
    <t>SKCPM12P12XF040</t>
  </si>
  <si>
    <t>4-0.70</t>
  </si>
  <si>
    <t>HCM8Z04C025</t>
  </si>
  <si>
    <t>HCM8Z04C030</t>
  </si>
  <si>
    <t>5-0.80</t>
  </si>
  <si>
    <t>HCM8Z10C016</t>
  </si>
  <si>
    <t>HCM8Z12C016</t>
  </si>
  <si>
    <t>HCM8Z16C025</t>
  </si>
  <si>
    <t>HCM8Z20C160</t>
  </si>
  <si>
    <t xml:space="preserve">*  Old light weight boxes are being replace by new improved corrugated boxes designed to enhance display in the box and improve </t>
  </si>
  <si>
    <t>HCM10ZY06C070</t>
  </si>
  <si>
    <t>HCM10ZY06C080</t>
  </si>
  <si>
    <t>HCM10ZY14C020</t>
  </si>
  <si>
    <t>HFM8ZY12F016</t>
  </si>
  <si>
    <t>HFM10ZY10F045</t>
  </si>
  <si>
    <t>HFM10ZY10F080</t>
  </si>
  <si>
    <t>HFM10ZY14F025</t>
  </si>
  <si>
    <t>HFM10ZY16F025</t>
  </si>
  <si>
    <t>HXM10ZY12XF020</t>
  </si>
  <si>
    <t>HXM10ZY12XF025</t>
  </si>
  <si>
    <t>HXM10ZY12XF070</t>
  </si>
  <si>
    <t>HXM10ZY12XF080</t>
  </si>
  <si>
    <t>HCFLM10Z12C030</t>
  </si>
  <si>
    <t>HCFLM10Z12C035</t>
  </si>
  <si>
    <t>CRGM8Z10C025</t>
  </si>
  <si>
    <t>CRGSNM8ZY10C050</t>
  </si>
  <si>
    <t>Metric CRS 8.8 Carriage
Short Neck - Std. Neck
Zinc Plated</t>
  </si>
  <si>
    <t>CRGM8Z08C020</t>
  </si>
  <si>
    <t>CRGM8Z08C025</t>
  </si>
  <si>
    <t>CRGM8Z10C020</t>
  </si>
  <si>
    <t>118</t>
  </si>
  <si>
    <t>73</t>
  </si>
  <si>
    <t>41</t>
  </si>
  <si>
    <t>HXM10ZY20XF100</t>
  </si>
  <si>
    <t>CRGM8Z12C070</t>
  </si>
  <si>
    <t>23</t>
  </si>
  <si>
    <t>NWCM8Z04</t>
  </si>
  <si>
    <t>M4-0.70</t>
  </si>
  <si>
    <t>ONLY AVAILABLE IN S-PACK</t>
  </si>
  <si>
    <t>HCM10ZY18C110</t>
  </si>
  <si>
    <t>HCM10ZY06C065</t>
  </si>
  <si>
    <t>HCM10ZY20C075</t>
  </si>
  <si>
    <t>HCFLM10Z12C080</t>
  </si>
  <si>
    <t>HCM10ZY08C120</t>
  </si>
  <si>
    <t>HCM10ZY20C030</t>
  </si>
  <si>
    <t>HCM10ZY16C210</t>
  </si>
  <si>
    <t>CRGM8Z12C100</t>
  </si>
  <si>
    <t>SKCPM12P06C020</t>
  </si>
  <si>
    <t>SKCPM12P06C030</t>
  </si>
  <si>
    <t>SKCPM12P08C020</t>
  </si>
  <si>
    <t>SKCPM12P08C025</t>
  </si>
  <si>
    <t>SKCPM12P08C030</t>
  </si>
  <si>
    <t>SKCPM12P08C040</t>
  </si>
  <si>
    <t>SKCPM12P10C040</t>
  </si>
  <si>
    <t>SKCPM12P10C025</t>
  </si>
  <si>
    <t>SKCPM12P10C020</t>
  </si>
  <si>
    <t>SKCPM12P12C020</t>
  </si>
  <si>
    <t>SKCPM12P12C025</t>
  </si>
  <si>
    <t>SKCPM12P12C030</t>
  </si>
  <si>
    <t>SKCPM12P12C040</t>
  </si>
  <si>
    <t>SKCPM12P06C025</t>
  </si>
  <si>
    <t>HCM10ZY14C065</t>
  </si>
  <si>
    <t>Metric Socket Head Capscrew - Plain</t>
  </si>
  <si>
    <t>HCM10ZY20C260</t>
  </si>
  <si>
    <t>HCM10ZY22C040</t>
  </si>
  <si>
    <t>HCM10ZY24C240</t>
  </si>
  <si>
    <t>HCM10ZY24C260</t>
  </si>
  <si>
    <t>WLHMZ30</t>
  </si>
  <si>
    <t>27</t>
  </si>
  <si>
    <t>WLHMZ27</t>
  </si>
  <si>
    <t>HCM8Z04C016</t>
  </si>
  <si>
    <t>HFM8ZY10F080</t>
  </si>
  <si>
    <t>RFM8Z1MF08</t>
  </si>
  <si>
    <r>
      <t>All Thread Rod
Grade 8.8 -</t>
    </r>
    <r>
      <rPr>
        <sz val="12"/>
        <rFont val="Arial"/>
        <family val="2"/>
      </rPr>
      <t xml:space="preserve"> Fine Thread
Plated Zinc (Silver)</t>
    </r>
  </si>
  <si>
    <t>HCM10ZY24C075</t>
  </si>
  <si>
    <t>M5-0.80</t>
  </si>
  <si>
    <t>0.40</t>
  </si>
  <si>
    <t>72989696410</t>
  </si>
  <si>
    <t>500</t>
  </si>
  <si>
    <t>NWCM8Z05</t>
  </si>
  <si>
    <r>
      <t xml:space="preserve">SS -  Metric Flatwashers
</t>
    </r>
    <r>
      <rPr>
        <b/>
        <sz val="12"/>
        <rFont val="Arial"/>
        <family val="2"/>
      </rPr>
      <t>A2 125A</t>
    </r>
    <r>
      <rPr>
        <b/>
        <sz val="18"/>
        <rFont val="Arial"/>
        <family val="2"/>
      </rPr>
      <t xml:space="preserve">               </t>
    </r>
  </si>
  <si>
    <t>6*</t>
  </si>
  <si>
    <t>8*</t>
  </si>
  <si>
    <t>10*</t>
  </si>
  <si>
    <t>12*</t>
  </si>
  <si>
    <t>* SS Metric FLATS WT/C are inconsistent and piece counts are based off an average weight</t>
  </si>
  <si>
    <t>HCM316S06C025</t>
  </si>
  <si>
    <t>HCM304S08C075</t>
  </si>
  <si>
    <t>HCM304S08C080</t>
  </si>
  <si>
    <t>SKCPM12Z12C045</t>
  </si>
  <si>
    <t>SKCPM316S08C020</t>
  </si>
  <si>
    <t>SKCPM316S10C100</t>
  </si>
  <si>
    <t>SKCPM316S06C016</t>
  </si>
  <si>
    <t>SKCPM304S12C045</t>
  </si>
  <si>
    <t>SKCPM316S06C035</t>
  </si>
  <si>
    <t>SKCPM316S12C050</t>
  </si>
  <si>
    <r>
      <t>Metric Socket Head Caps
STAINLESS STEEL</t>
    </r>
    <r>
      <rPr>
        <sz val="12"/>
        <rFont val="Arial"/>
        <family val="2"/>
      </rPr>
      <t xml:space="preserve"> </t>
    </r>
  </si>
  <si>
    <t>A4</t>
  </si>
  <si>
    <t>A2</t>
  </si>
  <si>
    <t>A2/A4</t>
  </si>
  <si>
    <r>
      <rPr>
        <sz val="20"/>
        <rFont val="Arial"/>
        <family val="2"/>
      </rPr>
      <t>Socket Head Cap Screws
Flat Head</t>
    </r>
    <r>
      <rPr>
        <sz val="16"/>
        <rFont val="Arial"/>
        <family val="2"/>
      </rPr>
      <t xml:space="preserve">
NC - STAINLESS STEEL</t>
    </r>
  </si>
  <si>
    <t>SKFCPM316S08C20</t>
  </si>
  <si>
    <t>SKFCPM316S12C25</t>
  </si>
  <si>
    <t>HCM304S06C012</t>
  </si>
  <si>
    <t>HCM304S06C016</t>
  </si>
  <si>
    <t>WFM304S06</t>
  </si>
  <si>
    <t>WFM304S08</t>
  </si>
  <si>
    <t>NHCM304S06</t>
  </si>
  <si>
    <t>NHCM304S08</t>
  </si>
  <si>
    <t>NHCM304S10</t>
  </si>
  <si>
    <t>NHCM304S12</t>
  </si>
  <si>
    <t>WFM304S10</t>
  </si>
  <si>
    <t>WFM304S12</t>
  </si>
  <si>
    <r>
      <t>SS - Metric Hex Nuts</t>
    </r>
    <r>
      <rPr>
        <b/>
        <sz val="12"/>
        <rFont val="Arial"/>
        <family val="2"/>
      </rPr>
      <t xml:space="preserve">
Course Thread
A2 Din 934</t>
    </r>
  </si>
  <si>
    <t>NHXM10ZY10</t>
  </si>
  <si>
    <t>HCM8Z07C020</t>
  </si>
  <si>
    <t>HCM8Z07C025</t>
  </si>
  <si>
    <t>91</t>
  </si>
  <si>
    <t>CRGSNM8ZY10C030</t>
  </si>
  <si>
    <t>CRGM8Z08C016</t>
  </si>
  <si>
    <t>CRGM8Z06C012</t>
  </si>
  <si>
    <t>CRGM8Z06C025</t>
  </si>
  <si>
    <t>HCM304S08C020</t>
  </si>
  <si>
    <t>HCM304S08C025</t>
  </si>
  <si>
    <t>CRGM8Z10C040</t>
  </si>
  <si>
    <t>CRGM8Z10C035</t>
  </si>
  <si>
    <t>CRGM8Z10C045</t>
  </si>
  <si>
    <t>51</t>
  </si>
  <si>
    <t>HCM304S06C020</t>
  </si>
  <si>
    <t>HCM304S06C025</t>
  </si>
  <si>
    <t>HCM304S08C016</t>
  </si>
  <si>
    <t>HCM304S08C030</t>
  </si>
  <si>
    <t>HCM304S10C025</t>
  </si>
  <si>
    <t>HCM304S10C020</t>
  </si>
  <si>
    <t>CRGSNM8ZY10C025</t>
  </si>
  <si>
    <r>
      <t>Metric 10.9 Flange Nuts</t>
    </r>
    <r>
      <rPr>
        <b/>
        <sz val="12"/>
        <rFont val="Arial"/>
        <family val="2"/>
      </rPr>
      <t xml:space="preserve">
Serrated Flange - Course Thread
Zinc Plated</t>
    </r>
  </si>
  <si>
    <r>
      <t>Metric 8.8 Nylock Nuts</t>
    </r>
    <r>
      <rPr>
        <b/>
        <sz val="12"/>
        <rFont val="Arial"/>
        <family val="2"/>
      </rPr>
      <t xml:space="preserve">
DIN 985 -8  Nylon Insert - Course Thread
Zinc Plated</t>
    </r>
  </si>
  <si>
    <t>HCM8Z04C012</t>
  </si>
  <si>
    <t>HCM8Z24C075</t>
  </si>
  <si>
    <t>CRGSNM8ZY08C020</t>
  </si>
  <si>
    <t>CRGMZ08C040</t>
  </si>
  <si>
    <t>86</t>
  </si>
  <si>
    <t>87</t>
  </si>
  <si>
    <t>CRGM8Z06C030</t>
  </si>
  <si>
    <t>CRGM8Z06C040</t>
  </si>
  <si>
    <t>CRGM8Z06C050</t>
  </si>
  <si>
    <t>CRGM8Z06C060</t>
  </si>
  <si>
    <t>CRGM8Z06C070</t>
  </si>
  <si>
    <t>63</t>
  </si>
  <si>
    <t>CRGM8Z16C040</t>
  </si>
  <si>
    <t>CRGM8Z08C040</t>
  </si>
  <si>
    <t>CRGM8Z08C050</t>
  </si>
  <si>
    <t>CRGM8Z08C060</t>
  </si>
  <si>
    <t>CRGM8Z08C070</t>
  </si>
  <si>
    <t>CRGM8Z08C080</t>
  </si>
  <si>
    <t>CRGM8Z16C050</t>
  </si>
  <si>
    <t>CRGM8Z16C060</t>
  </si>
  <si>
    <t>CRGM8Z16C070</t>
  </si>
  <si>
    <t>CRGM8Z16C080</t>
  </si>
  <si>
    <t>CRGM8Z16C090</t>
  </si>
  <si>
    <t>CRGM8Z16CN100</t>
  </si>
  <si>
    <t>HCFLM10ZY06C020</t>
  </si>
  <si>
    <t>HCFLM10ZY08C020</t>
  </si>
  <si>
    <t>HCFLM10ZY08C040</t>
  </si>
  <si>
    <t>HCFLM10ZY12C025</t>
  </si>
  <si>
    <t>HCFLM10ZY08C030</t>
  </si>
  <si>
    <t>HCFLM10ZY10C020</t>
  </si>
  <si>
    <t>HCFLM10ZY10C030</t>
  </si>
  <si>
    <t>HCFLM10ZY06C030</t>
  </si>
  <si>
    <t>HCFLM10ZY08C035</t>
  </si>
  <si>
    <t>HCFLM10ZY06C010</t>
  </si>
  <si>
    <t>HCFLM10ZY08C016</t>
  </si>
  <si>
    <t>HCFLM10ZY08C025</t>
  </si>
  <si>
    <r>
      <t>CRS - 10.9 Metric Flange Bolts</t>
    </r>
    <r>
      <rPr>
        <sz val="12"/>
        <rFont val="Arial"/>
        <family val="2"/>
      </rPr>
      <t xml:space="preserve">
Metric Course Thread
ZINC SILVER - </t>
    </r>
    <r>
      <rPr>
        <b/>
        <sz val="12"/>
        <rFont val="Arial"/>
        <family val="2"/>
      </rPr>
      <t>ZINC YELLOW*</t>
    </r>
  </si>
  <si>
    <t>* Note:  Bold Print Indicates Product is stocked as Zinc Yellow</t>
  </si>
  <si>
    <t>HFM10ZY12F045</t>
  </si>
  <si>
    <t>MetricThreaded Rod - Grade 8.8 - Course 
Plated Zinc (Silver)</t>
  </si>
  <si>
    <t>Metric CRS 10.9 Flange Bolts</t>
  </si>
  <si>
    <t>HFM10ZY12F055</t>
  </si>
  <si>
    <t>HFM10ZY16F075</t>
  </si>
  <si>
    <t>NWCM8Z14</t>
  </si>
  <si>
    <t>M14-2.00</t>
  </si>
  <si>
    <t>HCM8Z16C170</t>
  </si>
  <si>
    <t>NNCM8Z05</t>
  </si>
  <si>
    <t>-</t>
  </si>
  <si>
    <t>HCM8Z30C050</t>
  </si>
  <si>
    <t>30-3.50</t>
  </si>
  <si>
    <t>WLHMZ42</t>
  </si>
  <si>
    <t>HCM10ZY22C180</t>
  </si>
  <si>
    <t>HCM10ZY22C200</t>
  </si>
  <si>
    <t>HFM10ZY15F055</t>
  </si>
  <si>
    <r>
      <t>Metric 10.9 Cone Lock Nuts</t>
    </r>
    <r>
      <rPr>
        <sz val="12"/>
        <rFont val="Arial"/>
        <family val="2"/>
      </rPr>
      <t xml:space="preserve">
DIN 980V-10 -All Metal  - FINE Thread
Zinc Plated</t>
    </r>
  </si>
  <si>
    <t>NCFM10Z10</t>
  </si>
  <si>
    <t>NCFM10Z12</t>
  </si>
  <si>
    <t>NCFM10Z14</t>
  </si>
  <si>
    <t>NCFM10Z16</t>
  </si>
  <si>
    <r>
      <t>XL-Alloy Metric Lockwashers</t>
    </r>
    <r>
      <rPr>
        <b/>
        <sz val="12"/>
        <rFont val="Arial"/>
        <family val="2"/>
      </rPr>
      <t xml:space="preserve">
DIN127B Split - - Zinc Plated</t>
    </r>
  </si>
  <si>
    <r>
      <t xml:space="preserve">SS - METRIC HEX HEAD BOLT
</t>
    </r>
    <r>
      <rPr>
        <b/>
        <sz val="12"/>
        <rFont val="Arial"/>
        <family val="2"/>
      </rPr>
      <t xml:space="preserve">Course Thread DIN 933
(A2)  304 </t>
    </r>
  </si>
  <si>
    <r>
      <t xml:space="preserve">Metric Socket Head Caps
</t>
    </r>
    <r>
      <rPr>
        <sz val="12"/>
        <rFont val="Arial"/>
        <family val="2"/>
      </rPr>
      <t>Plain Finish  - Grd 12.9</t>
    </r>
  </si>
  <si>
    <t>HCM304S12C025</t>
  </si>
  <si>
    <t>HCM304S12C030</t>
  </si>
  <si>
    <t>HCM304S12C050</t>
  </si>
  <si>
    <t>Available Metrics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</si>
</sst>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30">
    <font>
      <sz val="10"/>
      <name val="Arial"/>
      <family val="2"/>
    </font>
    <font>
      <sz val="12"/>
      <name val="Arial"/>
      <family val="2"/>
    </font>
    <font>
      <sz val="20"/>
      <name val="Arial"/>
      <family val="2"/>
    </font>
    <font>
      <sz val="8"/>
      <name val="Arial"/>
      <family val="2"/>
    </font>
    <font>
      <sz val="10"/>
      <color indexed="12"/>
      <name val="Arial"/>
      <family val="2"/>
    </font>
    <font>
      <sz val="10"/>
      <color indexed="8"/>
      <name val="Arial"/>
      <family val="2"/>
    </font>
    <font>
      <b/>
      <sz val="12"/>
      <name val="Arial"/>
      <family val="2"/>
    </font>
    <font>
      <b/>
      <sz val="20"/>
      <name val="Arial"/>
      <family val="2"/>
    </font>
    <font>
      <b/>
      <sz val="10"/>
      <name val="Arial"/>
      <family val="2"/>
    </font>
    <font>
      <b/>
      <sz val="10"/>
      <color indexed="9"/>
      <name val="Arial"/>
      <family val="2"/>
    </font>
    <font>
      <b/>
      <sz val="18"/>
      <name val="Arial"/>
      <family val="2"/>
    </font>
    <font>
      <sz val="18"/>
      <name val="Arial"/>
      <family val="2"/>
    </font>
    <font>
      <sz val="26"/>
      <name val="Arial"/>
      <family val="2"/>
    </font>
    <font>
      <sz val="24"/>
      <name val="Arial"/>
      <family val="2"/>
    </font>
    <font>
      <sz val="48"/>
      <name val="Times New Roman"/>
      <family val="1"/>
    </font>
    <font>
      <sz val="9"/>
      <name val="Arial"/>
      <family val="2"/>
    </font>
    <font>
      <sz val="16"/>
      <name val="Arial"/>
      <family val="2"/>
    </font>
    <font>
      <sz val="10"/>
      <color theme="1"/>
      <name val="Arial"/>
      <family val="2"/>
    </font>
    <font>
      <sz val="10"/>
      <color rgb="FF0000FF"/>
      <name val="Arial"/>
      <family val="2"/>
    </font>
    <font>
      <b/>
      <sz val="10"/>
      <color theme="0"/>
      <name val="Arial"/>
      <family val="2"/>
    </font>
    <font>
      <sz val="36"/>
      <name val="Arial"/>
      <family val="2"/>
    </font>
    <font>
      <b/>
      <sz val="10"/>
      <color indexed="12"/>
      <name val="Arial"/>
      <family val="2"/>
    </font>
    <font>
      <b/>
      <sz val="8"/>
      <name val="Arial"/>
      <family val="2"/>
    </font>
    <font>
      <sz val="10"/>
      <color theme="4" tint="-0.24997000396251678"/>
      <name val="Arial"/>
      <family val="2"/>
    </font>
    <font>
      <b/>
      <sz val="10"/>
      <color theme="1"/>
      <name val="Arial"/>
      <family val="2"/>
    </font>
    <font>
      <sz val="10"/>
      <color rgb="FF022790"/>
      <name val="Arial"/>
      <family val="2"/>
    </font>
    <font>
      <b/>
      <sz val="16"/>
      <name val="Arial"/>
      <family val="2"/>
    </font>
    <font>
      <b/>
      <sz val="11"/>
      <color theme="1"/>
      <name val="Calibri"/>
      <family val="2"/>
    </font>
    <font>
      <b/>
      <sz val="12"/>
      <color theme="1"/>
      <name val="Calibri"/>
      <family val="2"/>
    </font>
    <font>
      <sz val="10"/>
      <color theme="1"/>
      <name val="Arial"/>
      <family val="2"/>
      <scheme val="minor"/>
    </font>
  </fonts>
  <fills count="32">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rgb="FFB6DDE8"/>
        <bgColor indexed="64"/>
      </patternFill>
    </fill>
    <fill>
      <patternFill patternType="solid">
        <fgColor indexed="43"/>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rgb="FFFF0000"/>
        <bgColor indexed="64"/>
      </patternFill>
    </fill>
    <fill>
      <patternFill patternType="solid">
        <fgColor indexed="14"/>
        <bgColor indexed="64"/>
      </patternFill>
    </fill>
    <fill>
      <patternFill patternType="solid">
        <fgColor rgb="FF0000FF"/>
        <bgColor indexed="64"/>
      </patternFill>
    </fill>
    <fill>
      <patternFill patternType="solid">
        <fgColor rgb="FF00FF00"/>
        <bgColor indexed="64"/>
      </patternFill>
    </fill>
    <fill>
      <patternFill patternType="solid">
        <fgColor rgb="FFFF6600"/>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rgb="FF66FF33"/>
        <bgColor indexed="64"/>
      </patternFill>
    </fill>
    <fill>
      <patternFill patternType="solid">
        <fgColor rgb="FFFF9933"/>
        <bgColor indexed="64"/>
      </patternFill>
    </fill>
    <fill>
      <patternFill patternType="solid">
        <fgColor rgb="FF99CCFF"/>
        <bgColor indexed="64"/>
      </patternFill>
    </fill>
    <fill>
      <patternFill patternType="solid">
        <fgColor rgb="FFFFFF99"/>
        <bgColor indexed="64"/>
      </patternFill>
    </fill>
    <fill>
      <patternFill patternType="solid">
        <fgColor rgb="FF00B0F0"/>
        <bgColor indexed="64"/>
      </patternFill>
    </fill>
    <fill>
      <patternFill patternType="solid">
        <fgColor indexed="12"/>
        <bgColor indexed="64"/>
      </patternFill>
    </fill>
    <fill>
      <patternFill patternType="solid">
        <fgColor rgb="FFCC0099"/>
        <bgColor indexed="64"/>
      </patternFill>
    </fill>
    <fill>
      <patternFill patternType="solid">
        <fgColor rgb="FF7030A0"/>
        <bgColor indexed="64"/>
      </patternFill>
    </fill>
    <fill>
      <patternFill patternType="solid">
        <fgColor rgb="FFFFFF00"/>
        <bgColor indexed="64"/>
      </patternFill>
    </fill>
    <fill>
      <patternFill patternType="solid">
        <fgColor rgb="FF009999"/>
        <bgColor indexed="64"/>
      </patternFill>
    </fill>
    <fill>
      <patternFill patternType="solid">
        <fgColor rgb="FF00FF99"/>
        <bgColor indexed="64"/>
      </patternFill>
    </fill>
    <fill>
      <patternFill patternType="solid">
        <fgColor theme="7" tint="0.39998000860214233"/>
        <bgColor indexed="64"/>
      </patternFill>
    </fill>
    <fill>
      <patternFill patternType="solid">
        <fgColor rgb="FFB1A0C7"/>
        <bgColor indexed="64"/>
      </patternFill>
    </fill>
    <fill>
      <patternFill patternType="solid">
        <fgColor theme="0" tint="-0.4999699890613556"/>
        <bgColor indexed="64"/>
      </patternFill>
    </fill>
    <fill>
      <patternFill patternType="solid">
        <fgColor rgb="FF7F7F7F"/>
        <bgColor indexed="64"/>
      </patternFill>
    </fill>
  </fills>
  <borders count="16">
    <border>
      <left/>
      <right/>
      <top/>
      <bottom/>
      <diagonal/>
    </border>
    <border>
      <left style="thin"/>
      <right style="thin"/>
      <top style="thin"/>
      <bottom/>
    </border>
    <border>
      <left style="thin"/>
      <right style="thin"/>
      <top/>
      <bottom/>
    </border>
    <border>
      <left/>
      <right style="thin"/>
      <top style="thin"/>
      <bottom/>
    </border>
    <border>
      <left/>
      <right style="thin"/>
      <top/>
      <bottom/>
    </border>
    <border>
      <left style="thin"/>
      <right style="thin"/>
      <top/>
      <bottom style="thin"/>
    </border>
    <border>
      <left/>
      <right/>
      <top style="thin"/>
      <bottom/>
    </border>
    <border>
      <left/>
      <right/>
      <top/>
      <bottom style="thin"/>
    </border>
    <border>
      <left/>
      <right style="thin"/>
      <top/>
      <bottom style="thin"/>
    </border>
    <border>
      <left style="thin"/>
      <right/>
      <top/>
      <bottom/>
    </border>
    <border>
      <left style="thin"/>
      <right style="thin"/>
      <top style="thin"/>
      <bottom style="thin"/>
    </border>
    <border>
      <left/>
      <right/>
      <top style="thin"/>
      <bottom style="thin"/>
    </border>
    <border>
      <left style="thin"/>
      <right/>
      <top style="thin"/>
      <bottom/>
    </border>
    <border>
      <left style="thin"/>
      <right/>
      <top/>
      <bottom style="thin"/>
    </border>
    <border>
      <left/>
      <right style="thin"/>
      <top style="thin"/>
      <bottom style="thin"/>
    </border>
    <border>
      <left style="thin"/>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674">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horizontal="center"/>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49" fontId="0" fillId="0" borderId="3" xfId="0" applyNumberFormat="1" applyFont="1" applyBorder="1" applyAlignment="1">
      <alignment horizontal="center"/>
    </xf>
    <xf numFmtId="1" fontId="0" fillId="0" borderId="3" xfId="0" applyNumberFormat="1" applyFont="1" applyBorder="1" applyAlignment="1">
      <alignment horizontal="center"/>
    </xf>
    <xf numFmtId="1" fontId="0" fillId="0" borderId="4" xfId="0" applyNumberFormat="1" applyFont="1" applyBorder="1" applyAlignment="1">
      <alignment horizontal="center"/>
    </xf>
    <xf numFmtId="49" fontId="0" fillId="0" borderId="4" xfId="0" applyNumberFormat="1" applyFont="1" applyBorder="1" applyAlignment="1">
      <alignment horizontal="center"/>
    </xf>
    <xf numFmtId="49" fontId="0" fillId="0" borderId="5" xfId="0" applyNumberFormat="1" applyFont="1" applyBorder="1" applyAlignment="1">
      <alignment horizontal="left"/>
    </xf>
    <xf numFmtId="2" fontId="0" fillId="0" borderId="0" xfId="0" applyNumberFormat="1" applyFont="1" applyAlignment="1">
      <alignment horizontal="center"/>
    </xf>
    <xf numFmtId="1" fontId="0" fillId="0" borderId="0" xfId="0" applyNumberFormat="1" applyFont="1" applyAlignment="1">
      <alignment horizontal="center"/>
    </xf>
    <xf numFmtId="1" fontId="0" fillId="0" borderId="1" xfId="0" applyNumberFormat="1" applyFont="1" applyBorder="1" applyAlignment="1">
      <alignment horizontal="center"/>
    </xf>
    <xf numFmtId="1" fontId="0" fillId="0" borderId="2" xfId="0" applyNumberFormat="1" applyFont="1" applyBorder="1" applyAlignment="1">
      <alignment horizontal="center"/>
    </xf>
    <xf numFmtId="1" fontId="0" fillId="0" borderId="5" xfId="0" applyNumberFormat="1" applyFont="1" applyBorder="1" applyAlignment="1">
      <alignment horizontal="center"/>
    </xf>
    <xf numFmtId="1" fontId="0" fillId="0" borderId="6" xfId="0" applyNumberFormat="1" applyFont="1" applyBorder="1" applyAlignment="1">
      <alignment horizontal="center"/>
    </xf>
    <xf numFmtId="1" fontId="0" fillId="0" borderId="7" xfId="0" applyNumberFormat="1" applyFont="1" applyBorder="1" applyAlignment="1">
      <alignment horizontal="center"/>
    </xf>
    <xf numFmtId="1" fontId="0" fillId="0" borderId="8" xfId="0" applyNumberFormat="1" applyFont="1" applyBorder="1" applyAlignment="1">
      <alignment horizontal="center"/>
    </xf>
    <xf numFmtId="49" fontId="0" fillId="0" borderId="9" xfId="0" applyNumberFormat="1" applyFont="1" applyBorder="1" applyAlignment="1">
      <alignment horizontal="center"/>
    </xf>
    <xf numFmtId="2" fontId="0" fillId="0" borderId="9" xfId="0" applyNumberFormat="1" applyFont="1" applyBorder="1" applyAlignment="1">
      <alignment horizontal="center"/>
    </xf>
    <xf numFmtId="1" fontId="0" fillId="0" borderId="9" xfId="0" applyNumberFormat="1"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2" fontId="0" fillId="0" borderId="1" xfId="0" applyNumberFormat="1" applyFont="1" applyBorder="1" applyAlignment="1">
      <alignment horizontal="center"/>
    </xf>
    <xf numFmtId="2" fontId="0" fillId="0" borderId="2" xfId="0" applyNumberFormat="1" applyFont="1" applyBorder="1" applyAlignment="1">
      <alignment horizontal="center"/>
    </xf>
    <xf numFmtId="2" fontId="0" fillId="0" borderId="6" xfId="0" applyNumberFormat="1" applyFont="1" applyBorder="1" applyAlignment="1">
      <alignment horizontal="center"/>
    </xf>
    <xf numFmtId="2" fontId="4" fillId="0" borderId="4" xfId="0" applyNumberFormat="1" applyFont="1" applyBorder="1" applyAlignment="1">
      <alignment horizontal="center"/>
    </xf>
    <xf numFmtId="2" fontId="0" fillId="0" borderId="4" xfId="0" applyNumberFormat="1" applyFont="1" applyBorder="1" applyAlignment="1">
      <alignment horizontal="center"/>
    </xf>
    <xf numFmtId="49" fontId="0" fillId="0" borderId="8" xfId="0" applyNumberFormat="1" applyFont="1" applyBorder="1" applyAlignment="1">
      <alignment horizontal="center"/>
    </xf>
    <xf numFmtId="2" fontId="0" fillId="0" borderId="3" xfId="0" applyNumberFormat="1" applyFont="1" applyBorder="1" applyAlignment="1">
      <alignment horizontal="center"/>
    </xf>
    <xf numFmtId="2" fontId="0" fillId="0" borderId="8" xfId="0" applyNumberFormat="1" applyFont="1" applyBorder="1" applyAlignment="1">
      <alignment horizontal="center"/>
    </xf>
    <xf numFmtId="49" fontId="5" fillId="0" borderId="9" xfId="0" applyNumberFormat="1" applyFont="1" applyBorder="1" applyAlignment="1">
      <alignment horizontal="left"/>
    </xf>
    <xf numFmtId="49" fontId="5" fillId="0" borderId="9" xfId="0" applyNumberFormat="1" applyFont="1" applyBorder="1" applyAlignment="1">
      <alignment horizontal="center"/>
    </xf>
    <xf numFmtId="2" fontId="5" fillId="0" borderId="9" xfId="0" applyNumberFormat="1" applyFont="1" applyBorder="1" applyAlignment="1">
      <alignment horizontal="center"/>
    </xf>
    <xf numFmtId="1" fontId="5" fillId="0" borderId="2" xfId="0" applyNumberFormat="1" applyFont="1" applyBorder="1" applyAlignment="1">
      <alignment horizontal="center"/>
    </xf>
    <xf numFmtId="1" fontId="5" fillId="0" borderId="0" xfId="0" applyNumberFormat="1" applyFont="1" applyAlignment="1">
      <alignment horizontal="center"/>
    </xf>
    <xf numFmtId="2" fontId="5" fillId="0" borderId="2" xfId="0" applyNumberFormat="1" applyFont="1" applyBorder="1" applyAlignment="1">
      <alignment horizontal="center"/>
    </xf>
    <xf numFmtId="0" fontId="0" fillId="0" borderId="7" xfId="0" applyFont="1" applyBorder="1"/>
    <xf numFmtId="2" fontId="0" fillId="0" borderId="4" xfId="0" applyNumberFormat="1" applyFont="1" applyBorder="1" applyAlignment="1">
      <alignment horizontal="center"/>
    </xf>
    <xf numFmtId="49" fontId="0" fillId="0" borderId="9" xfId="0" applyNumberFormat="1" applyFont="1" applyBorder="1" applyAlignment="1">
      <alignment horizontal="left"/>
    </xf>
    <xf numFmtId="0" fontId="12" fillId="0" borderId="0" xfId="0" applyFont="1" applyAlignment="1">
      <alignment vertical="center"/>
    </xf>
    <xf numFmtId="0" fontId="0" fillId="0" borderId="2" xfId="0" applyFont="1" applyBorder="1" applyAlignment="1">
      <alignment horizontal="left"/>
    </xf>
    <xf numFmtId="0" fontId="8" fillId="0" borderId="10" xfId="0" applyFont="1" applyBorder="1" applyAlignment="1">
      <alignment horizontal="center"/>
    </xf>
    <xf numFmtId="0" fontId="8" fillId="0" borderId="1" xfId="0" applyFont="1" applyBorder="1" applyAlignment="1">
      <alignment horizontal="center"/>
    </xf>
    <xf numFmtId="2" fontId="4" fillId="0" borderId="3" xfId="0" applyNumberFormat="1" applyFont="1" applyBorder="1" applyAlignment="1">
      <alignment horizontal="center"/>
    </xf>
    <xf numFmtId="2" fontId="4" fillId="0" borderId="1" xfId="0" applyNumberFormat="1" applyFont="1" applyBorder="1" applyAlignment="1">
      <alignment horizontal="center"/>
    </xf>
    <xf numFmtId="2" fontId="4" fillId="0" borderId="2" xfId="0" applyNumberFormat="1" applyFont="1" applyBorder="1" applyAlignment="1">
      <alignment horizontal="center"/>
    </xf>
    <xf numFmtId="2" fontId="4" fillId="0" borderId="5" xfId="0" applyNumberFormat="1" applyFont="1" applyBorder="1" applyAlignment="1">
      <alignment horizontal="center"/>
    </xf>
    <xf numFmtId="2" fontId="0" fillId="0" borderId="1" xfId="0" applyNumberFormat="1" applyFont="1" applyBorder="1" applyAlignment="1">
      <alignment horizontal="center"/>
    </xf>
    <xf numFmtId="2" fontId="0" fillId="0" borderId="2" xfId="0" applyNumberFormat="1" applyFont="1" applyBorder="1" applyAlignment="1">
      <alignment horizontal="center"/>
    </xf>
    <xf numFmtId="2" fontId="0" fillId="0" borderId="5" xfId="0" applyNumberFormat="1" applyFont="1" applyBorder="1" applyAlignment="1">
      <alignment horizontal="center"/>
    </xf>
    <xf numFmtId="0" fontId="5" fillId="0" borderId="9" xfId="0" applyFont="1" applyBorder="1" applyAlignment="1">
      <alignment horizontal="center"/>
    </xf>
    <xf numFmtId="0" fontId="0" fillId="0" borderId="11" xfId="0" applyFont="1" applyBorder="1" applyAlignment="1">
      <alignment horizontal="left"/>
    </xf>
    <xf numFmtId="2" fontId="4" fillId="0" borderId="6" xfId="0" applyNumberFormat="1" applyFont="1" applyBorder="1" applyAlignment="1">
      <alignment horizontal="center"/>
    </xf>
    <xf numFmtId="1" fontId="5" fillId="0" borderId="5" xfId="0" applyNumberFormat="1" applyFont="1" applyBorder="1" applyAlignment="1">
      <alignment horizontal="center"/>
    </xf>
    <xf numFmtId="49" fontId="5" fillId="0" borderId="5" xfId="0" applyNumberFormat="1" applyFont="1" applyBorder="1" applyAlignment="1">
      <alignment horizontal="left"/>
    </xf>
    <xf numFmtId="49" fontId="5" fillId="0" borderId="8" xfId="0" applyNumberFormat="1" applyFont="1" applyBorder="1" applyAlignment="1">
      <alignment horizontal="center"/>
    </xf>
    <xf numFmtId="2" fontId="5" fillId="0" borderId="7" xfId="0" applyNumberFormat="1" applyFont="1" applyBorder="1" applyAlignment="1">
      <alignment horizontal="center"/>
    </xf>
    <xf numFmtId="2" fontId="4" fillId="0" borderId="8" xfId="0" applyNumberFormat="1" applyFont="1" applyBorder="1" applyAlignment="1">
      <alignment horizontal="center"/>
    </xf>
    <xf numFmtId="2" fontId="0" fillId="0" borderId="7" xfId="0" applyNumberFormat="1" applyFont="1" applyBorder="1" applyAlignment="1">
      <alignment horizontal="center"/>
    </xf>
    <xf numFmtId="49" fontId="0" fillId="0" borderId="0" xfId="0" applyNumberFormat="1" applyFont="1" applyAlignment="1">
      <alignment horizontal="center"/>
    </xf>
    <xf numFmtId="2" fontId="17" fillId="0" borderId="4" xfId="0" applyNumberFormat="1" applyFont="1" applyBorder="1" applyAlignment="1">
      <alignment horizontal="center"/>
    </xf>
    <xf numFmtId="1" fontId="17" fillId="0" borderId="4" xfId="0" applyNumberFormat="1" applyFont="1" applyBorder="1" applyAlignment="1">
      <alignment horizontal="center"/>
    </xf>
    <xf numFmtId="2" fontId="17" fillId="0" borderId="2" xfId="0" applyNumberFormat="1" applyFont="1" applyBorder="1" applyAlignment="1">
      <alignment horizontal="center"/>
    </xf>
    <xf numFmtId="2" fontId="17" fillId="0" borderId="5" xfId="0" applyNumberFormat="1"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left"/>
    </xf>
    <xf numFmtId="0" fontId="17" fillId="0" borderId="0" xfId="0" applyFont="1" applyAlignment="1">
      <alignment horizontal="center"/>
    </xf>
    <xf numFmtId="0" fontId="0" fillId="0" borderId="1" xfId="0" applyFont="1" applyBorder="1" applyAlignment="1">
      <alignment horizontal="left"/>
    </xf>
    <xf numFmtId="0" fontId="0" fillId="0" borderId="7" xfId="0" applyFont="1" applyBorder="1" applyAlignment="1">
      <alignment horizontal="left"/>
    </xf>
    <xf numFmtId="0" fontId="0" fillId="0" borderId="7" xfId="0" applyFont="1" applyBorder="1" applyAlignment="1">
      <alignment horizontal="center"/>
    </xf>
    <xf numFmtId="1" fontId="0" fillId="0" borderId="7" xfId="0" applyNumberFormat="1" applyFont="1" applyBorder="1"/>
    <xf numFmtId="0" fontId="0" fillId="0" borderId="9" xfId="0" applyFont="1" applyBorder="1" applyAlignment="1">
      <alignment horizontal="center"/>
    </xf>
    <xf numFmtId="2" fontId="18" fillId="0" borderId="5" xfId="0" applyNumberFormat="1" applyFont="1" applyBorder="1" applyAlignment="1">
      <alignment horizontal="center"/>
    </xf>
    <xf numFmtId="49" fontId="0" fillId="0" borderId="10" xfId="0" applyNumberFormat="1" applyFont="1" applyBorder="1" applyAlignment="1">
      <alignment horizontal="left"/>
    </xf>
    <xf numFmtId="49" fontId="0" fillId="0" borderId="10"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Font="1" applyBorder="1" applyAlignment="1">
      <alignment horizontal="center"/>
    </xf>
    <xf numFmtId="49" fontId="0" fillId="0" borderId="0" xfId="0" applyNumberFormat="1" applyFont="1" applyAlignment="1">
      <alignment horizontal="left"/>
    </xf>
    <xf numFmtId="1" fontId="0" fillId="0" borderId="12" xfId="0" applyNumberFormat="1" applyFont="1" applyBorder="1" applyAlignment="1">
      <alignment horizontal="center"/>
    </xf>
    <xf numFmtId="1" fontId="0" fillId="0" borderId="13" xfId="0" applyNumberFormat="1" applyFont="1" applyBorder="1" applyAlignment="1">
      <alignment horizontal="center"/>
    </xf>
    <xf numFmtId="44" fontId="8" fillId="0" borderId="1" xfId="0" applyNumberFormat="1" applyFont="1" applyBorder="1" applyAlignment="1">
      <alignment horizontal="center"/>
    </xf>
    <xf numFmtId="44" fontId="0" fillId="0" borderId="10" xfId="0" applyNumberFormat="1" applyFont="1" applyBorder="1" applyAlignment="1">
      <alignment horizontal="center"/>
    </xf>
    <xf numFmtId="164" fontId="0" fillId="0" borderId="10" xfId="0" applyNumberFormat="1"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
    </xf>
    <xf numFmtId="0" fontId="8" fillId="0" borderId="1" xfId="0" applyFont="1" applyBorder="1" applyAlignment="1">
      <alignment horizontal="center" wrapText="1"/>
    </xf>
    <xf numFmtId="2" fontId="4" fillId="0" borderId="12" xfId="0" applyNumberFormat="1" applyFont="1" applyBorder="1" applyAlignment="1">
      <alignment horizontal="center"/>
    </xf>
    <xf numFmtId="2" fontId="4" fillId="0" borderId="9" xfId="0" applyNumberFormat="1" applyFont="1" applyBorder="1" applyAlignment="1">
      <alignment horizontal="center"/>
    </xf>
    <xf numFmtId="2" fontId="4" fillId="0" borderId="13" xfId="0" applyNumberFormat="1" applyFont="1" applyBorder="1" applyAlignment="1">
      <alignment horizontal="center"/>
    </xf>
    <xf numFmtId="0" fontId="0" fillId="0" borderId="0" xfId="20">
      <alignment/>
      <protection/>
    </xf>
    <xf numFmtId="0" fontId="8" fillId="0" borderId="10" xfId="20" applyFont="1" applyBorder="1" applyAlignment="1">
      <alignment horizontal="center"/>
      <protection/>
    </xf>
    <xf numFmtId="49" fontId="0" fillId="0" borderId="2" xfId="20" applyNumberFormat="1" applyBorder="1" applyAlignment="1">
      <alignment horizontal="left"/>
      <protection/>
    </xf>
    <xf numFmtId="49" fontId="0" fillId="0" borderId="4" xfId="20" applyNumberFormat="1" applyBorder="1" applyAlignment="1">
      <alignment horizontal="center"/>
      <protection/>
    </xf>
    <xf numFmtId="2" fontId="0" fillId="0" borderId="4" xfId="20" applyNumberFormat="1" applyBorder="1" applyAlignment="1">
      <alignment horizontal="center"/>
      <protection/>
    </xf>
    <xf numFmtId="1" fontId="0" fillId="0" borderId="4" xfId="20" applyNumberFormat="1" applyBorder="1" applyAlignment="1">
      <alignment horizontal="center"/>
      <protection/>
    </xf>
    <xf numFmtId="49" fontId="0" fillId="0" borderId="5" xfId="20" applyNumberFormat="1" applyBorder="1" applyAlignment="1">
      <alignment horizontal="left"/>
      <protection/>
    </xf>
    <xf numFmtId="49" fontId="0" fillId="0" borderId="8" xfId="20" applyNumberFormat="1" applyBorder="1" applyAlignment="1">
      <alignment horizontal="center"/>
      <protection/>
    </xf>
    <xf numFmtId="2" fontId="0" fillId="0" borderId="8" xfId="20" applyNumberFormat="1" applyBorder="1" applyAlignment="1">
      <alignment horizontal="center"/>
      <protection/>
    </xf>
    <xf numFmtId="1" fontId="0" fillId="0" borderId="8" xfId="20" applyNumberFormat="1" applyBorder="1" applyAlignment="1">
      <alignment horizontal="center"/>
      <protection/>
    </xf>
    <xf numFmtId="2" fontId="4" fillId="0" borderId="2" xfId="20" applyNumberFormat="1" applyFont="1" applyBorder="1" applyAlignment="1">
      <alignment horizontal="center"/>
      <protection/>
    </xf>
    <xf numFmtId="0" fontId="0" fillId="0" borderId="2" xfId="20" applyBorder="1">
      <alignment/>
      <protection/>
    </xf>
    <xf numFmtId="2" fontId="4" fillId="0" borderId="5" xfId="20" applyNumberFormat="1" applyFont="1" applyBorder="1" applyAlignment="1">
      <alignment horizontal="center"/>
      <protection/>
    </xf>
    <xf numFmtId="0" fontId="0" fillId="0" borderId="0" xfId="20" applyAlignment="1">
      <alignment horizontal="left"/>
      <protection/>
    </xf>
    <xf numFmtId="0" fontId="0" fillId="0" borderId="0" xfId="20" applyAlignment="1">
      <alignment horizontal="center"/>
      <protection/>
    </xf>
    <xf numFmtId="0" fontId="8" fillId="0" borderId="14" xfId="20" applyFont="1" applyBorder="1" applyAlignment="1">
      <alignment horizontal="center"/>
      <protection/>
    </xf>
    <xf numFmtId="49" fontId="0" fillId="0" borderId="1" xfId="20" applyNumberFormat="1" applyBorder="1" applyAlignment="1">
      <alignment horizontal="left"/>
      <protection/>
    </xf>
    <xf numFmtId="49" fontId="0" fillId="0" borderId="3" xfId="20" applyNumberFormat="1" applyBorder="1" applyAlignment="1">
      <alignment horizontal="center"/>
      <protection/>
    </xf>
    <xf numFmtId="2" fontId="0" fillId="0" borderId="6" xfId="20" applyNumberFormat="1" applyBorder="1" applyAlignment="1">
      <alignment horizontal="center"/>
      <protection/>
    </xf>
    <xf numFmtId="1" fontId="0" fillId="0" borderId="1" xfId="20" applyNumberFormat="1" applyBorder="1" applyAlignment="1">
      <alignment horizontal="center"/>
      <protection/>
    </xf>
    <xf numFmtId="2" fontId="4" fillId="0" borderId="3" xfId="20" applyNumberFormat="1" applyFont="1" applyBorder="1" applyAlignment="1">
      <alignment horizontal="center"/>
      <protection/>
    </xf>
    <xf numFmtId="0" fontId="0" fillId="0" borderId="4" xfId="20" applyBorder="1">
      <alignment/>
      <protection/>
    </xf>
    <xf numFmtId="2" fontId="0" fillId="0" borderId="0" xfId="20" applyNumberFormat="1" applyAlignment="1">
      <alignment horizontal="center"/>
      <protection/>
    </xf>
    <xf numFmtId="1" fontId="0" fillId="0" borderId="2" xfId="20" applyNumberFormat="1" applyBorder="1" applyAlignment="1">
      <alignment horizontal="center"/>
      <protection/>
    </xf>
    <xf numFmtId="2" fontId="4" fillId="0" borderId="4" xfId="20" applyNumberFormat="1" applyFont="1" applyBorder="1" applyAlignment="1">
      <alignment horizontal="center"/>
      <protection/>
    </xf>
    <xf numFmtId="2" fontId="4" fillId="0" borderId="0" xfId="20" applyNumberFormat="1" applyFont="1" applyAlignment="1">
      <alignment horizontal="center"/>
      <protection/>
    </xf>
    <xf numFmtId="49" fontId="5" fillId="0" borderId="5" xfId="20" applyNumberFormat="1" applyFont="1" applyBorder="1" applyAlignment="1">
      <alignment horizontal="left"/>
      <protection/>
    </xf>
    <xf numFmtId="49" fontId="5" fillId="0" borderId="8" xfId="20" applyNumberFormat="1" applyFont="1" applyBorder="1" applyAlignment="1">
      <alignment horizontal="center"/>
      <protection/>
    </xf>
    <xf numFmtId="2" fontId="5" fillId="0" borderId="7" xfId="20" applyNumberFormat="1" applyFont="1" applyBorder="1" applyAlignment="1">
      <alignment horizontal="center"/>
      <protection/>
    </xf>
    <xf numFmtId="1" fontId="5" fillId="0" borderId="5" xfId="20" applyNumberFormat="1" applyFont="1" applyBorder="1" applyAlignment="1">
      <alignment horizontal="center"/>
      <protection/>
    </xf>
    <xf numFmtId="2" fontId="4" fillId="0" borderId="7" xfId="20" applyNumberFormat="1" applyFont="1" applyBorder="1" applyAlignment="1">
      <alignment horizontal="center"/>
      <protection/>
    </xf>
    <xf numFmtId="1" fontId="5" fillId="0" borderId="8" xfId="20" applyNumberFormat="1" applyFont="1" applyBorder="1" applyAlignment="1">
      <alignment horizontal="center"/>
      <protection/>
    </xf>
    <xf numFmtId="2" fontId="4" fillId="0" borderId="8" xfId="20" applyNumberFormat="1" applyFont="1" applyBorder="1" applyAlignment="1">
      <alignment horizontal="center"/>
      <protection/>
    </xf>
    <xf numFmtId="49" fontId="0" fillId="0" borderId="0" xfId="20" applyNumberFormat="1" applyAlignment="1">
      <alignment horizontal="left"/>
      <protection/>
    </xf>
    <xf numFmtId="49" fontId="0" fillId="0" borderId="0" xfId="20" applyNumberFormat="1" applyAlignment="1">
      <alignment horizontal="center"/>
      <protection/>
    </xf>
    <xf numFmtId="1" fontId="0" fillId="0" borderId="0" xfId="20" applyNumberFormat="1" applyAlignment="1">
      <alignment horizontal="center"/>
      <protection/>
    </xf>
    <xf numFmtId="0" fontId="8" fillId="0" borderId="1" xfId="20" applyFont="1" applyBorder="1" applyAlignment="1">
      <alignment horizontal="center"/>
      <protection/>
    </xf>
    <xf numFmtId="49" fontId="0" fillId="2" borderId="1" xfId="20" applyNumberFormat="1" applyFill="1" applyBorder="1" applyAlignment="1">
      <alignment horizontal="left"/>
      <protection/>
    </xf>
    <xf numFmtId="2" fontId="0" fillId="2" borderId="3" xfId="20" applyNumberFormat="1" applyFill="1" applyBorder="1" applyAlignment="1">
      <alignment horizontal="center"/>
      <protection/>
    </xf>
    <xf numFmtId="1" fontId="0" fillId="2" borderId="3" xfId="20" applyNumberFormat="1" applyFill="1" applyBorder="1" applyAlignment="1">
      <alignment horizontal="center"/>
      <protection/>
    </xf>
    <xf numFmtId="1" fontId="0" fillId="2" borderId="6" xfId="20" applyNumberFormat="1" applyFill="1" applyBorder="1" applyAlignment="1">
      <alignment horizontal="center"/>
      <protection/>
    </xf>
    <xf numFmtId="2" fontId="4" fillId="2" borderId="1" xfId="20" applyNumberFormat="1" applyFont="1" applyFill="1" applyBorder="1" applyAlignment="1">
      <alignment horizontal="center"/>
      <protection/>
    </xf>
    <xf numFmtId="1" fontId="8" fillId="0" borderId="3" xfId="20" applyNumberFormat="1" applyFont="1" applyBorder="1" applyAlignment="1">
      <alignment horizontal="center"/>
      <protection/>
    </xf>
    <xf numFmtId="1" fontId="8" fillId="0" borderId="6" xfId="20" applyNumberFormat="1" applyFont="1" applyBorder="1" applyAlignment="1">
      <alignment horizontal="center"/>
      <protection/>
    </xf>
    <xf numFmtId="0" fontId="0" fillId="0" borderId="1" xfId="20" applyBorder="1">
      <alignment/>
      <protection/>
    </xf>
    <xf numFmtId="1" fontId="0" fillId="0" borderId="7" xfId="20" applyNumberFormat="1" applyBorder="1" applyAlignment="1">
      <alignment horizontal="center"/>
      <protection/>
    </xf>
    <xf numFmtId="0" fontId="0" fillId="0" borderId="5" xfId="20" applyBorder="1">
      <alignment/>
      <protection/>
    </xf>
    <xf numFmtId="49" fontId="0" fillId="2" borderId="2" xfId="20" applyNumberFormat="1" applyFill="1" applyBorder="1" applyAlignment="1">
      <alignment horizontal="left"/>
      <protection/>
    </xf>
    <xf numFmtId="49" fontId="0" fillId="2" borderId="4" xfId="20" applyNumberFormat="1" applyFill="1" applyBorder="1" applyAlignment="1">
      <alignment horizontal="center"/>
      <protection/>
    </xf>
    <xf numFmtId="2" fontId="0" fillId="2" borderId="4" xfId="20" applyNumberFormat="1" applyFill="1" applyBorder="1" applyAlignment="1">
      <alignment horizontal="center"/>
      <protection/>
    </xf>
    <xf numFmtId="1" fontId="0" fillId="2" borderId="2" xfId="20" applyNumberFormat="1" applyFill="1" applyBorder="1" applyAlignment="1">
      <alignment horizontal="center"/>
      <protection/>
    </xf>
    <xf numFmtId="2" fontId="4" fillId="2" borderId="4" xfId="20" applyNumberFormat="1" applyFont="1" applyFill="1" applyBorder="1" applyAlignment="1">
      <alignment horizontal="center"/>
      <protection/>
    </xf>
    <xf numFmtId="49" fontId="0" fillId="2" borderId="5" xfId="20" applyNumberFormat="1" applyFill="1" applyBorder="1" applyAlignment="1">
      <alignment horizontal="left"/>
      <protection/>
    </xf>
    <xf numFmtId="49" fontId="0" fillId="2" borderId="8" xfId="20" applyNumberFormat="1" applyFill="1" applyBorder="1" applyAlignment="1">
      <alignment horizontal="center"/>
      <protection/>
    </xf>
    <xf numFmtId="2" fontId="0" fillId="2" borderId="8" xfId="20" applyNumberFormat="1" applyFill="1" applyBorder="1" applyAlignment="1">
      <alignment horizontal="center"/>
      <protection/>
    </xf>
    <xf numFmtId="1" fontId="0" fillId="2" borderId="5" xfId="20" applyNumberFormat="1" applyFill="1" applyBorder="1" applyAlignment="1">
      <alignment horizontal="center"/>
      <protection/>
    </xf>
    <xf numFmtId="2" fontId="4" fillId="2" borderId="8" xfId="20" applyNumberFormat="1" applyFont="1" applyFill="1" applyBorder="1" applyAlignment="1">
      <alignment horizontal="center"/>
      <protection/>
    </xf>
    <xf numFmtId="2" fontId="0" fillId="0" borderId="7" xfId="20" applyNumberFormat="1" applyBorder="1" applyAlignment="1">
      <alignment horizontal="center"/>
      <protection/>
    </xf>
    <xf numFmtId="1" fontId="0" fillId="0" borderId="5" xfId="20" applyNumberFormat="1" applyBorder="1" applyAlignment="1">
      <alignment horizontal="center"/>
      <protection/>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2" fontId="0" fillId="0" borderId="12" xfId="0" applyNumberFormat="1" applyFont="1" applyBorder="1" applyAlignment="1">
      <alignment horizontal="center"/>
    </xf>
    <xf numFmtId="1" fontId="0" fillId="0" borderId="12" xfId="0" applyNumberFormat="1" applyFont="1" applyBorder="1" applyAlignment="1">
      <alignment horizontal="center"/>
    </xf>
    <xf numFmtId="0" fontId="0" fillId="0" borderId="12" xfId="0" applyFont="1" applyBorder="1" applyAlignment="1">
      <alignment horizontal="center"/>
    </xf>
    <xf numFmtId="49" fontId="0" fillId="0" borderId="9" xfId="0" applyNumberFormat="1" applyFont="1" applyBorder="1" applyAlignment="1">
      <alignment horizontal="left"/>
    </xf>
    <xf numFmtId="49" fontId="0" fillId="0" borderId="9" xfId="0" applyNumberFormat="1" applyFont="1" applyBorder="1" applyAlignment="1">
      <alignment horizontal="center"/>
    </xf>
    <xf numFmtId="2" fontId="0" fillId="0" borderId="9" xfId="0" applyNumberFormat="1" applyFont="1" applyBorder="1" applyAlignment="1">
      <alignment horizontal="center"/>
    </xf>
    <xf numFmtId="1" fontId="0" fillId="0" borderId="9" xfId="0" applyNumberFormat="1" applyFont="1" applyBorder="1" applyAlignment="1">
      <alignment horizontal="center"/>
    </xf>
    <xf numFmtId="0" fontId="0" fillId="0" borderId="9" xfId="0" applyFont="1" applyBorder="1" applyAlignment="1">
      <alignment horizontal="center"/>
    </xf>
    <xf numFmtId="49" fontId="0" fillId="0" borderId="13" xfId="0" applyNumberFormat="1" applyFont="1" applyBorder="1" applyAlignment="1">
      <alignment horizontal="left"/>
    </xf>
    <xf numFmtId="49" fontId="0" fillId="0" borderId="13" xfId="0" applyNumberFormat="1" applyFont="1" applyBorder="1" applyAlignment="1">
      <alignment horizontal="center"/>
    </xf>
    <xf numFmtId="2" fontId="0" fillId="0" borderId="13" xfId="0" applyNumberFormat="1" applyFont="1" applyBorder="1" applyAlignment="1">
      <alignment horizontal="center"/>
    </xf>
    <xf numFmtId="1" fontId="0" fillId="0" borderId="13" xfId="0" applyNumberFormat="1" applyFont="1" applyBorder="1" applyAlignment="1">
      <alignment horizontal="center"/>
    </xf>
    <xf numFmtId="0" fontId="0" fillId="0" borderId="13" xfId="0" applyFont="1" applyBorder="1" applyAlignment="1">
      <alignment horizontal="center"/>
    </xf>
    <xf numFmtId="49" fontId="0" fillId="0" borderId="12" xfId="0" applyNumberFormat="1" applyFont="1" applyBorder="1" applyAlignment="1">
      <alignment horizontal="left" vertical="center"/>
    </xf>
    <xf numFmtId="49" fontId="0" fillId="0" borderId="12" xfId="0" applyNumberFormat="1" applyFont="1" applyBorder="1" applyAlignment="1">
      <alignment horizontal="center" vertical="center"/>
    </xf>
    <xf numFmtId="2" fontId="4" fillId="0" borderId="1" xfId="0" applyNumberFormat="1" applyFont="1" applyBorder="1" applyAlignment="1">
      <alignment horizontal="center" vertical="center"/>
    </xf>
    <xf numFmtId="1" fontId="0" fillId="0" borderId="6" xfId="0" applyNumberFormat="1" applyFont="1" applyBorder="1" applyAlignment="1">
      <alignment horizontal="center" vertical="center"/>
    </xf>
    <xf numFmtId="1" fontId="0" fillId="0" borderId="1" xfId="0" applyNumberFormat="1" applyFont="1" applyBorder="1" applyAlignment="1">
      <alignment horizontal="center" vertical="center"/>
    </xf>
    <xf numFmtId="49" fontId="0" fillId="0" borderId="9" xfId="0" applyNumberFormat="1" applyFont="1" applyBorder="1" applyAlignment="1">
      <alignment horizontal="left" vertical="center"/>
    </xf>
    <xf numFmtId="49" fontId="0" fillId="0" borderId="9" xfId="0" applyNumberFormat="1" applyFont="1" applyBorder="1" applyAlignment="1">
      <alignment horizontal="center" vertical="center"/>
    </xf>
    <xf numFmtId="2" fontId="4" fillId="0" borderId="2"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center" vertical="center"/>
    </xf>
    <xf numFmtId="49" fontId="0" fillId="0" borderId="13" xfId="0" applyNumberFormat="1" applyFont="1" applyBorder="1" applyAlignment="1">
      <alignment horizontal="left" vertical="center"/>
    </xf>
    <xf numFmtId="49" fontId="0" fillId="0" borderId="13" xfId="0" applyNumberFormat="1" applyFont="1" applyBorder="1" applyAlignment="1">
      <alignment horizontal="center" vertical="center"/>
    </xf>
    <xf numFmtId="2" fontId="4" fillId="0" borderId="5" xfId="0" applyNumberFormat="1" applyFont="1" applyBorder="1" applyAlignment="1">
      <alignment horizontal="center" vertical="center"/>
    </xf>
    <xf numFmtId="1" fontId="0" fillId="0" borderId="7" xfId="0" applyNumberFormat="1" applyFont="1" applyBorder="1" applyAlignment="1">
      <alignment horizontal="center" vertical="center"/>
    </xf>
    <xf numFmtId="1" fontId="0" fillId="0" borderId="5" xfId="0" applyNumberFormat="1" applyFont="1" applyBorder="1" applyAlignment="1">
      <alignment horizontal="center" vertical="center"/>
    </xf>
    <xf numFmtId="0" fontId="0" fillId="0" borderId="1" xfId="0" applyFont="1" applyBorder="1" applyAlignment="1">
      <alignment horizontal="left"/>
    </xf>
    <xf numFmtId="0" fontId="0" fillId="0" borderId="3" xfId="0" applyFont="1" applyBorder="1" applyAlignment="1">
      <alignment horizontal="center"/>
    </xf>
    <xf numFmtId="2" fontId="0" fillId="0" borderId="3" xfId="0" applyNumberFormat="1" applyFont="1" applyBorder="1" applyAlignment="1">
      <alignment horizontal="center"/>
    </xf>
    <xf numFmtId="1" fontId="0" fillId="0" borderId="3" xfId="0" applyNumberFormat="1" applyFont="1" applyBorder="1" applyAlignment="1">
      <alignment horizontal="center"/>
    </xf>
    <xf numFmtId="0" fontId="0" fillId="0" borderId="2" xfId="0" applyFont="1" applyBorder="1" applyAlignment="1">
      <alignment horizontal="left"/>
    </xf>
    <xf numFmtId="0" fontId="0" fillId="0" borderId="4" xfId="0" applyFont="1" applyBorder="1" applyAlignment="1">
      <alignment horizontal="center"/>
    </xf>
    <xf numFmtId="1" fontId="0" fillId="0" borderId="4" xfId="0" applyNumberFormat="1" applyFont="1" applyBorder="1" applyAlignment="1">
      <alignment horizontal="center"/>
    </xf>
    <xf numFmtId="0" fontId="0" fillId="0" borderId="5" xfId="0" applyFont="1" applyBorder="1" applyAlignment="1">
      <alignment horizontal="left"/>
    </xf>
    <xf numFmtId="0" fontId="0" fillId="0" borderId="8" xfId="0" applyFont="1" applyBorder="1" applyAlignment="1">
      <alignment horizontal="center"/>
    </xf>
    <xf numFmtId="2" fontId="0" fillId="0" borderId="8" xfId="0" applyNumberFormat="1" applyFont="1" applyBorder="1" applyAlignment="1">
      <alignment horizontal="center"/>
    </xf>
    <xf numFmtId="1" fontId="0" fillId="0" borderId="8" xfId="0" applyNumberFormat="1" applyFont="1" applyBorder="1" applyAlignment="1">
      <alignment horizontal="center"/>
    </xf>
    <xf numFmtId="0" fontId="0" fillId="0" borderId="8" xfId="0" applyFont="1" applyBorder="1" applyAlignment="1">
      <alignment vertical="center" wrapText="1"/>
    </xf>
    <xf numFmtId="0" fontId="0" fillId="0" borderId="8" xfId="0" applyFont="1" applyBorder="1" applyAlignment="1">
      <alignment vertical="center"/>
    </xf>
    <xf numFmtId="0" fontId="0" fillId="0" borderId="4" xfId="0" applyFont="1" applyBorder="1" applyAlignment="1">
      <alignment vertical="center" wrapText="1"/>
    </xf>
    <xf numFmtId="0" fontId="0" fillId="0" borderId="4" xfId="0" applyFont="1" applyBorder="1" applyAlignment="1">
      <alignment vertical="center"/>
    </xf>
    <xf numFmtId="49" fontId="0" fillId="0" borderId="2" xfId="0" applyNumberFormat="1" applyFont="1" applyBorder="1" applyAlignment="1">
      <alignment horizontal="left"/>
    </xf>
    <xf numFmtId="49" fontId="0" fillId="0" borderId="4" xfId="0" applyNumberFormat="1" applyFont="1" applyBorder="1" applyAlignment="1">
      <alignment horizontal="center"/>
    </xf>
    <xf numFmtId="1" fontId="0" fillId="0" borderId="0" xfId="0" applyNumberFormat="1" applyFont="1" applyAlignment="1">
      <alignment horizontal="center"/>
    </xf>
    <xf numFmtId="49" fontId="0" fillId="0" borderId="0" xfId="0" applyNumberFormat="1" applyFont="1" applyAlignment="1">
      <alignment horizontal="center"/>
    </xf>
    <xf numFmtId="0" fontId="0" fillId="0" borderId="9" xfId="0" applyFont="1" applyBorder="1" applyAlignment="1">
      <alignment horizontal="left"/>
    </xf>
    <xf numFmtId="49" fontId="0" fillId="0" borderId="2" xfId="0" applyNumberFormat="1" applyFont="1" applyBorder="1" applyAlignment="1">
      <alignment horizontal="center"/>
    </xf>
    <xf numFmtId="0" fontId="0" fillId="0" borderId="13" xfId="0" applyFont="1" applyBorder="1" applyAlignment="1">
      <alignment horizontal="left"/>
    </xf>
    <xf numFmtId="0" fontId="0" fillId="0" borderId="0" xfId="0" applyFont="1" applyAlignment="1">
      <alignment horizontal="center"/>
    </xf>
    <xf numFmtId="49" fontId="0" fillId="0" borderId="8" xfId="0" applyNumberFormat="1" applyFont="1" applyBorder="1" applyAlignment="1">
      <alignment horizontal="center"/>
    </xf>
    <xf numFmtId="0" fontId="0" fillId="0" borderId="7" xfId="0" applyFont="1" applyBorder="1" applyAlignment="1">
      <alignment horizontal="center"/>
    </xf>
    <xf numFmtId="49" fontId="0" fillId="0" borderId="5" xfId="0" applyNumberFormat="1" applyFont="1" applyBorder="1" applyAlignment="1">
      <alignment horizontal="left"/>
    </xf>
    <xf numFmtId="1" fontId="0" fillId="0" borderId="7" xfId="0" applyNumberFormat="1" applyFont="1" applyBorder="1" applyAlignment="1">
      <alignment horizontal="center"/>
    </xf>
    <xf numFmtId="1" fontId="0" fillId="0" borderId="1" xfId="0" applyNumberFormat="1" applyFont="1" applyBorder="1" applyAlignment="1">
      <alignment horizontal="center"/>
    </xf>
    <xf numFmtId="1" fontId="0" fillId="0" borderId="6" xfId="0" applyNumberFormat="1" applyFont="1" applyBorder="1" applyAlignment="1">
      <alignment horizontal="center"/>
    </xf>
    <xf numFmtId="1" fontId="0" fillId="0" borderId="2" xfId="0" applyNumberFormat="1" applyFont="1" applyBorder="1" applyAlignment="1">
      <alignment horizontal="center"/>
    </xf>
    <xf numFmtId="1" fontId="0" fillId="0" borderId="5" xfId="0" applyNumberFormat="1" applyFont="1" applyBorder="1" applyAlignment="1">
      <alignment horizontal="center"/>
    </xf>
    <xf numFmtId="49" fontId="5" fillId="0" borderId="1" xfId="0" applyNumberFormat="1" applyFont="1" applyBorder="1" applyAlignment="1">
      <alignment horizontal="left"/>
    </xf>
    <xf numFmtId="0" fontId="5" fillId="0" borderId="3" xfId="0" applyFont="1" applyBorder="1" applyAlignment="1">
      <alignment horizontal="center"/>
    </xf>
    <xf numFmtId="49" fontId="5" fillId="0" borderId="3" xfId="0" applyNumberFormat="1" applyFont="1" applyBorder="1" applyAlignment="1">
      <alignment horizontal="center"/>
    </xf>
    <xf numFmtId="2" fontId="5" fillId="0" borderId="3" xfId="0" applyNumberFormat="1" applyFont="1" applyBorder="1" applyAlignment="1">
      <alignment horizontal="center"/>
    </xf>
    <xf numFmtId="1" fontId="5" fillId="0" borderId="3" xfId="0" applyNumberFormat="1" applyFont="1" applyBorder="1" applyAlignment="1">
      <alignment horizontal="center"/>
    </xf>
    <xf numFmtId="49" fontId="5" fillId="0" borderId="2" xfId="0" applyNumberFormat="1" applyFont="1" applyBorder="1" applyAlignment="1">
      <alignment horizontal="left"/>
    </xf>
    <xf numFmtId="0" fontId="5" fillId="0" borderId="4" xfId="0" applyFont="1" applyBorder="1" applyAlignment="1">
      <alignment horizontal="center"/>
    </xf>
    <xf numFmtId="49" fontId="5" fillId="0" borderId="4" xfId="0" applyNumberFormat="1" applyFont="1" applyBorder="1" applyAlignment="1">
      <alignment horizontal="center"/>
    </xf>
    <xf numFmtId="2" fontId="5" fillId="0" borderId="4" xfId="0" applyNumberFormat="1" applyFont="1" applyBorder="1" applyAlignment="1">
      <alignment horizontal="center"/>
    </xf>
    <xf numFmtId="1" fontId="5" fillId="0" borderId="4" xfId="0" applyNumberFormat="1" applyFont="1" applyBorder="1" applyAlignment="1">
      <alignment horizontal="center"/>
    </xf>
    <xf numFmtId="2" fontId="18" fillId="0" borderId="4" xfId="0" applyNumberFormat="1" applyFont="1" applyBorder="1" applyAlignment="1">
      <alignment horizontal="center"/>
    </xf>
    <xf numFmtId="49" fontId="0" fillId="0" borderId="5" xfId="0" applyNumberFormat="1" applyFont="1" applyBorder="1" applyAlignment="1">
      <alignment horizontal="center"/>
    </xf>
    <xf numFmtId="0" fontId="5" fillId="0" borderId="8" xfId="0" applyFont="1" applyBorder="1" applyAlignment="1">
      <alignment horizontal="center"/>
    </xf>
    <xf numFmtId="2" fontId="5" fillId="0" borderId="8" xfId="0" applyNumberFormat="1" applyFont="1" applyBorder="1" applyAlignment="1">
      <alignment horizontal="center"/>
    </xf>
    <xf numFmtId="1" fontId="5" fillId="0" borderId="8" xfId="0" applyNumberFormat="1" applyFont="1" applyBorder="1" applyAlignment="1">
      <alignment horizontal="center"/>
    </xf>
    <xf numFmtId="49" fontId="0" fillId="0" borderId="1" xfId="0" applyNumberFormat="1" applyFont="1" applyBorder="1" applyAlignment="1">
      <alignment horizontal="left"/>
    </xf>
    <xf numFmtId="49" fontId="0" fillId="0" borderId="3" xfId="0" applyNumberFormat="1" applyFont="1" applyBorder="1" applyAlignment="1">
      <alignment horizontal="center"/>
    </xf>
    <xf numFmtId="0" fontId="0" fillId="0" borderId="0" xfId="21">
      <alignment/>
      <protection/>
    </xf>
    <xf numFmtId="0" fontId="8" fillId="0" borderId="1" xfId="21" applyFont="1" applyBorder="1" applyAlignment="1">
      <alignment horizontal="center"/>
      <protection/>
    </xf>
    <xf numFmtId="49" fontId="0" fillId="0" borderId="10" xfId="21" applyNumberFormat="1" applyBorder="1" applyAlignment="1">
      <alignment horizontal="left"/>
      <protection/>
    </xf>
    <xf numFmtId="49" fontId="0" fillId="0" borderId="10" xfId="21" applyNumberFormat="1" applyBorder="1" applyAlignment="1">
      <alignment horizontal="center"/>
      <protection/>
    </xf>
    <xf numFmtId="2" fontId="0" fillId="0" borderId="10" xfId="21" applyNumberFormat="1" applyBorder="1" applyAlignment="1">
      <alignment horizontal="center"/>
      <protection/>
    </xf>
    <xf numFmtId="1" fontId="0" fillId="0" borderId="10" xfId="21" applyNumberFormat="1" applyBorder="1" applyAlignment="1">
      <alignment horizontal="center"/>
      <protection/>
    </xf>
    <xf numFmtId="0" fontId="0" fillId="0" borderId="10" xfId="21" applyBorder="1" applyAlignment="1">
      <alignment horizontal="left"/>
      <protection/>
    </xf>
    <xf numFmtId="0" fontId="0" fillId="0" borderId="10" xfId="21" applyBorder="1" applyAlignment="1">
      <alignment horizontal="center"/>
      <protection/>
    </xf>
    <xf numFmtId="0" fontId="0" fillId="0" borderId="0" xfId="21" applyAlignment="1">
      <alignment horizontal="left"/>
      <protection/>
    </xf>
    <xf numFmtId="0" fontId="0" fillId="0" borderId="0" xfId="21" applyAlignment="1">
      <alignment horizontal="center"/>
      <protection/>
    </xf>
    <xf numFmtId="0" fontId="8" fillId="0" borderId="10" xfId="21" applyFont="1" applyBorder="1" applyAlignment="1">
      <alignment horizontal="center"/>
      <protection/>
    </xf>
    <xf numFmtId="0" fontId="0" fillId="0" borderId="10" xfId="21" applyBorder="1">
      <alignment/>
      <protection/>
    </xf>
    <xf numFmtId="0" fontId="8" fillId="0" borderId="2" xfId="0" applyFont="1" applyBorder="1" applyAlignment="1">
      <alignment horizontal="left"/>
    </xf>
    <xf numFmtId="1" fontId="8" fillId="0" borderId="4" xfId="0" applyNumberFormat="1" applyFont="1" applyBorder="1" applyAlignment="1">
      <alignment horizontal="center"/>
    </xf>
    <xf numFmtId="2" fontId="8" fillId="0" borderId="2" xfId="0" applyNumberFormat="1" applyFont="1" applyBorder="1" applyAlignment="1">
      <alignment horizontal="center"/>
    </xf>
    <xf numFmtId="1" fontId="23" fillId="0" borderId="0" xfId="0" applyNumberFormat="1" applyFont="1" applyAlignment="1">
      <alignment horizontal="center"/>
    </xf>
    <xf numFmtId="0" fontId="0" fillId="0" borderId="2" xfId="0" applyFont="1" applyBorder="1" applyAlignment="1">
      <alignment horizontal="center"/>
    </xf>
    <xf numFmtId="0" fontId="0" fillId="0" borderId="9" xfId="0" applyBorder="1" applyAlignment="1">
      <alignment horizontal="center"/>
    </xf>
    <xf numFmtId="0" fontId="0" fillId="0" borderId="12" xfId="0" applyFont="1" applyBorder="1" applyAlignment="1">
      <alignment horizontal="left"/>
    </xf>
    <xf numFmtId="0" fontId="0" fillId="0" borderId="12" xfId="0" applyBorder="1" applyAlignment="1">
      <alignment horizontal="center"/>
    </xf>
    <xf numFmtId="0" fontId="0" fillId="0" borderId="9" xfId="0" applyFont="1" applyBorder="1"/>
    <xf numFmtId="0" fontId="0" fillId="0" borderId="2" xfId="0" applyFont="1" applyBorder="1"/>
    <xf numFmtId="49" fontId="17" fillId="0" borderId="4" xfId="0" applyNumberFormat="1" applyFont="1" applyBorder="1" applyAlignment="1">
      <alignment horizontal="center"/>
    </xf>
    <xf numFmtId="49" fontId="17" fillId="0" borderId="2" xfId="0" applyNumberFormat="1" applyFont="1" applyBorder="1" applyAlignment="1">
      <alignment horizontal="left"/>
    </xf>
    <xf numFmtId="2" fontId="18" fillId="0" borderId="2" xfId="0" applyNumberFormat="1" applyFont="1" applyBorder="1" applyAlignment="1">
      <alignment horizontal="center"/>
    </xf>
    <xf numFmtId="0" fontId="17" fillId="0" borderId="5" xfId="0" applyFont="1" applyBorder="1" applyAlignment="1">
      <alignment horizontal="left"/>
    </xf>
    <xf numFmtId="0" fontId="17" fillId="0" borderId="8" xfId="0" applyFont="1" applyBorder="1" applyAlignment="1">
      <alignment horizontal="center"/>
    </xf>
    <xf numFmtId="2" fontId="17" fillId="0" borderId="8" xfId="0" applyNumberFormat="1" applyFont="1" applyBorder="1" applyAlignment="1">
      <alignment horizontal="center"/>
    </xf>
    <xf numFmtId="1" fontId="17" fillId="0" borderId="5" xfId="0" applyNumberFormat="1" applyFont="1" applyBorder="1" applyAlignment="1">
      <alignment horizontal="center"/>
    </xf>
    <xf numFmtId="0" fontId="17" fillId="0" borderId="7" xfId="0" applyFont="1" applyBorder="1" applyAlignment="1">
      <alignment horizontal="center"/>
    </xf>
    <xf numFmtId="1" fontId="17" fillId="0" borderId="8" xfId="0" applyNumberFormat="1" applyFont="1" applyBorder="1" applyAlignment="1">
      <alignment horizontal="center"/>
    </xf>
    <xf numFmtId="0" fontId="8" fillId="0" borderId="2" xfId="0" applyFont="1" applyBorder="1" applyAlignment="1">
      <alignment horizontal="center"/>
    </xf>
    <xf numFmtId="0" fontId="8" fillId="0" borderId="9" xfId="0" applyFont="1" applyBorder="1" applyAlignment="1">
      <alignment horizontal="center"/>
    </xf>
    <xf numFmtId="2" fontId="21" fillId="0" borderId="4" xfId="0" applyNumberFormat="1" applyFont="1" applyBorder="1" applyAlignment="1">
      <alignment horizontal="center"/>
    </xf>
    <xf numFmtId="0" fontId="0" fillId="0" borderId="2" xfId="0" applyBorder="1" applyAlignment="1">
      <alignment horizontal="center"/>
    </xf>
    <xf numFmtId="0" fontId="0" fillId="3" borderId="1" xfId="0" applyFont="1" applyFill="1" applyBorder="1" applyAlignment="1">
      <alignment horizontal="left"/>
    </xf>
    <xf numFmtId="0" fontId="0" fillId="3" borderId="3" xfId="0" applyFont="1" applyFill="1" applyBorder="1" applyAlignment="1">
      <alignment horizontal="center"/>
    </xf>
    <xf numFmtId="2" fontId="0" fillId="3" borderId="3" xfId="0" applyNumberFormat="1" applyFont="1" applyFill="1" applyBorder="1" applyAlignment="1">
      <alignment horizontal="center"/>
    </xf>
    <xf numFmtId="1" fontId="0" fillId="3" borderId="3" xfId="0" applyNumberFormat="1" applyFont="1" applyFill="1" applyBorder="1" applyAlignment="1">
      <alignment horizontal="center"/>
    </xf>
    <xf numFmtId="2" fontId="4" fillId="3" borderId="3" xfId="0" applyNumberFormat="1" applyFont="1" applyFill="1" applyBorder="1" applyAlignment="1">
      <alignment horizontal="center"/>
    </xf>
    <xf numFmtId="0" fontId="0" fillId="0" borderId="1" xfId="0" applyFont="1" applyBorder="1" applyAlignment="1">
      <alignment horizontal="center"/>
    </xf>
    <xf numFmtId="49" fontId="0" fillId="4" borderId="10" xfId="0" applyNumberFormat="1" applyFont="1" applyFill="1" applyBorder="1" applyAlignment="1">
      <alignment horizontal="left"/>
    </xf>
    <xf numFmtId="0" fontId="0" fillId="4" borderId="10" xfId="0" applyFont="1" applyFill="1" applyBorder="1" applyAlignment="1">
      <alignment horizontal="center"/>
    </xf>
    <xf numFmtId="2" fontId="0" fillId="4" borderId="10" xfId="0" applyNumberFormat="1" applyFont="1" applyFill="1" applyBorder="1" applyAlignment="1">
      <alignment horizontal="center"/>
    </xf>
    <xf numFmtId="0" fontId="0" fillId="3" borderId="10" xfId="0" applyFont="1" applyFill="1" applyBorder="1" applyAlignment="1">
      <alignment horizontal="center"/>
    </xf>
    <xf numFmtId="1" fontId="0" fillId="4" borderId="10" xfId="0" applyNumberFormat="1" applyFont="1" applyFill="1" applyBorder="1" applyAlignment="1">
      <alignment horizontal="center"/>
    </xf>
    <xf numFmtId="2" fontId="4" fillId="4" borderId="10" xfId="0" applyNumberFormat="1" applyFont="1" applyFill="1" applyBorder="1" applyAlignment="1">
      <alignment horizontal="center"/>
    </xf>
    <xf numFmtId="49" fontId="8" fillId="4" borderId="10" xfId="0" applyNumberFormat="1" applyFont="1" applyFill="1" applyBorder="1" applyAlignment="1">
      <alignment horizontal="left"/>
    </xf>
    <xf numFmtId="0" fontId="8" fillId="4" borderId="10" xfId="0" applyFont="1" applyFill="1" applyBorder="1" applyAlignment="1">
      <alignment horizontal="center"/>
    </xf>
    <xf numFmtId="2" fontId="8" fillId="4" borderId="10" xfId="0" applyNumberFormat="1" applyFont="1" applyFill="1" applyBorder="1" applyAlignment="1">
      <alignment horizontal="center"/>
    </xf>
    <xf numFmtId="0" fontId="8" fillId="3" borderId="10" xfId="0" applyFont="1" applyFill="1" applyBorder="1" applyAlignment="1">
      <alignment horizontal="center"/>
    </xf>
    <xf numFmtId="1" fontId="8" fillId="4" borderId="10" xfId="0" applyNumberFormat="1" applyFont="1" applyFill="1" applyBorder="1" applyAlignment="1">
      <alignment horizontal="center"/>
    </xf>
    <xf numFmtId="2" fontId="21" fillId="4" borderId="10" xfId="0" applyNumberFormat="1" applyFont="1" applyFill="1" applyBorder="1" applyAlignment="1">
      <alignment horizontal="center"/>
    </xf>
    <xf numFmtId="2" fontId="21" fillId="3" borderId="10" xfId="0" applyNumberFormat="1" applyFont="1" applyFill="1" applyBorder="1" applyAlignment="1">
      <alignment horizontal="center"/>
    </xf>
    <xf numFmtId="2" fontId="0" fillId="3" borderId="10" xfId="0" applyNumberFormat="1" applyFont="1" applyFill="1" applyBorder="1" applyAlignment="1">
      <alignment horizontal="center"/>
    </xf>
    <xf numFmtId="1" fontId="0" fillId="3" borderId="10" xfId="0" applyNumberFormat="1" applyFont="1" applyFill="1" applyBorder="1" applyAlignment="1">
      <alignment horizontal="center"/>
    </xf>
    <xf numFmtId="2" fontId="4" fillId="3" borderId="10" xfId="0" applyNumberFormat="1" applyFont="1" applyFill="1" applyBorder="1" applyAlignment="1">
      <alignment horizontal="center"/>
    </xf>
    <xf numFmtId="49" fontId="0" fillId="3" borderId="10" xfId="0" applyNumberFormat="1" applyFont="1" applyFill="1" applyBorder="1" applyAlignment="1">
      <alignment horizontal="left"/>
    </xf>
    <xf numFmtId="49" fontId="8" fillId="3" borderId="10" xfId="0" applyNumberFormat="1" applyFont="1" applyFill="1" applyBorder="1" applyAlignment="1">
      <alignment horizontal="left"/>
    </xf>
    <xf numFmtId="2" fontId="8" fillId="3" borderId="10" xfId="0" applyNumberFormat="1" applyFont="1" applyFill="1" applyBorder="1" applyAlignment="1">
      <alignment horizontal="center"/>
    </xf>
    <xf numFmtId="1" fontId="8" fillId="3" borderId="10" xfId="0" applyNumberFormat="1" applyFont="1" applyFill="1" applyBorder="1" applyAlignment="1">
      <alignment horizontal="center"/>
    </xf>
    <xf numFmtId="0" fontId="0" fillId="0" borderId="0" xfId="0" applyFont="1" applyAlignment="1">
      <alignment horizontal="left"/>
    </xf>
    <xf numFmtId="0" fontId="0" fillId="0" borderId="0" xfId="0" applyFont="1"/>
    <xf numFmtId="49" fontId="23" fillId="0" borderId="9" xfId="0" applyNumberFormat="1" applyFont="1" applyBorder="1" applyAlignment="1">
      <alignment horizontal="left"/>
    </xf>
    <xf numFmtId="0" fontId="23" fillId="0" borderId="9" xfId="0" applyFont="1" applyBorder="1" applyAlignment="1">
      <alignment horizontal="center"/>
    </xf>
    <xf numFmtId="49" fontId="23" fillId="0" borderId="9" xfId="0" applyNumberFormat="1" applyFont="1" applyBorder="1" applyAlignment="1">
      <alignment horizontal="center"/>
    </xf>
    <xf numFmtId="2" fontId="23" fillId="0" borderId="9" xfId="0" applyNumberFormat="1" applyFont="1" applyBorder="1" applyAlignment="1">
      <alignment horizontal="center"/>
    </xf>
    <xf numFmtId="1" fontId="23" fillId="0" borderId="2" xfId="0" applyNumberFormat="1" applyFont="1" applyBorder="1" applyAlignment="1">
      <alignment horizontal="center"/>
    </xf>
    <xf numFmtId="2" fontId="23" fillId="0" borderId="2" xfId="0" applyNumberFormat="1" applyFont="1" applyBorder="1" applyAlignment="1">
      <alignment horizontal="center"/>
    </xf>
    <xf numFmtId="0" fontId="0" fillId="0" borderId="12" xfId="0" applyFont="1" applyBorder="1"/>
    <xf numFmtId="0" fontId="0" fillId="0" borderId="1" xfId="0" applyFont="1" applyBorder="1"/>
    <xf numFmtId="0" fontId="0" fillId="0" borderId="13" xfId="0" applyFont="1" applyBorder="1"/>
    <xf numFmtId="0" fontId="0" fillId="0" borderId="5" xfId="0" applyFont="1" applyBorder="1"/>
    <xf numFmtId="0" fontId="0" fillId="0" borderId="5" xfId="0" applyFont="1" applyBorder="1" applyAlignment="1">
      <alignment horizontal="center"/>
    </xf>
    <xf numFmtId="49" fontId="0" fillId="0" borderId="10" xfId="0" applyNumberFormat="1" applyFont="1" applyBorder="1" applyAlignment="1">
      <alignment horizontal="left"/>
    </xf>
    <xf numFmtId="49" fontId="0" fillId="0" borderId="10"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0" borderId="3" xfId="0" applyFont="1" applyBorder="1"/>
    <xf numFmtId="0" fontId="0" fillId="0" borderId="6" xfId="0" applyFont="1" applyBorder="1" applyAlignment="1">
      <alignment horizontal="center"/>
    </xf>
    <xf numFmtId="0" fontId="0" fillId="0" borderId="4" xfId="0" applyFont="1" applyBorder="1"/>
    <xf numFmtId="0" fontId="0" fillId="0" borderId="7" xfId="0" applyFont="1" applyBorder="1"/>
    <xf numFmtId="0" fontId="0" fillId="0" borderId="13" xfId="0"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2" fontId="8" fillId="0" borderId="9" xfId="0" applyNumberFormat="1" applyFont="1" applyBorder="1" applyAlignment="1">
      <alignment horizontal="center"/>
    </xf>
    <xf numFmtId="1" fontId="8" fillId="0" borderId="2" xfId="0" applyNumberFormat="1" applyFont="1" applyBorder="1" applyAlignment="1">
      <alignment horizontal="center"/>
    </xf>
    <xf numFmtId="2" fontId="21" fillId="0" borderId="2" xfId="0" applyNumberFormat="1" applyFont="1" applyBorder="1" applyAlignment="1">
      <alignment horizontal="center"/>
    </xf>
    <xf numFmtId="0" fontId="0" fillId="0" borderId="1" xfId="21" applyBorder="1" applyAlignment="1">
      <alignment horizontal="center"/>
      <protection/>
    </xf>
    <xf numFmtId="49" fontId="8" fillId="3" borderId="5" xfId="0" applyNumberFormat="1" applyFont="1" applyFill="1" applyBorder="1" applyAlignment="1">
      <alignment horizontal="left"/>
    </xf>
    <xf numFmtId="0" fontId="8" fillId="3" borderId="5" xfId="0" applyFont="1" applyFill="1" applyBorder="1" applyAlignment="1">
      <alignment horizontal="center"/>
    </xf>
    <xf numFmtId="2" fontId="8" fillId="3" borderId="5" xfId="0" applyNumberFormat="1" applyFont="1" applyFill="1" applyBorder="1" applyAlignment="1">
      <alignment horizontal="center"/>
    </xf>
    <xf numFmtId="1" fontId="8" fillId="3" borderId="5" xfId="0" applyNumberFormat="1" applyFont="1" applyFill="1" applyBorder="1" applyAlignment="1">
      <alignment horizontal="center"/>
    </xf>
    <xf numFmtId="2" fontId="21" fillId="3" borderId="5" xfId="0" applyNumberFormat="1" applyFont="1" applyFill="1" applyBorder="1" applyAlignment="1">
      <alignment horizontal="center"/>
    </xf>
    <xf numFmtId="0" fontId="0" fillId="0" borderId="0" xfId="20" applyFont="1" applyAlignment="1">
      <alignment horizontal="left"/>
      <protection/>
    </xf>
    <xf numFmtId="0" fontId="0" fillId="0" borderId="0" xfId="20" applyFont="1" applyAlignment="1">
      <alignment horizontal="center"/>
      <protection/>
    </xf>
    <xf numFmtId="0" fontId="0" fillId="0" borderId="0" xfId="20" applyFont="1">
      <alignment/>
      <protection/>
    </xf>
    <xf numFmtId="49" fontId="0" fillId="0" borderId="0" xfId="0" applyNumberFormat="1" applyFont="1" applyAlignment="1">
      <alignment horizontal="left"/>
    </xf>
    <xf numFmtId="2" fontId="0" fillId="2" borderId="10" xfId="0" applyNumberFormat="1" applyFont="1" applyFill="1" applyBorder="1" applyAlignment="1">
      <alignment horizontal="center"/>
    </xf>
    <xf numFmtId="0" fontId="0" fillId="2" borderId="10" xfId="0" applyFont="1" applyFill="1" applyBorder="1" applyAlignment="1">
      <alignment horizontal="center"/>
    </xf>
    <xf numFmtId="2" fontId="0" fillId="2" borderId="10" xfId="0" applyNumberFormat="1" applyFont="1" applyFill="1" applyBorder="1" applyAlignment="1">
      <alignment horizontal="center" vertical="center" wrapText="1"/>
    </xf>
    <xf numFmtId="0" fontId="0" fillId="2" borderId="10" xfId="0" applyFont="1" applyFill="1" applyBorder="1" applyAlignment="1">
      <alignment horizontal="center" vertical="center" wrapText="1"/>
    </xf>
    <xf numFmtId="49" fontId="0" fillId="2" borderId="10" xfId="0" applyNumberFormat="1" applyFont="1" applyFill="1" applyBorder="1" applyAlignment="1">
      <alignment horizontal="center"/>
    </xf>
    <xf numFmtId="49" fontId="0" fillId="2" borderId="10" xfId="0" applyNumberFormat="1" applyFont="1" applyFill="1" applyBorder="1" applyAlignment="1">
      <alignment horizontal="left"/>
    </xf>
    <xf numFmtId="2" fontId="0" fillId="5" borderId="10" xfId="0" applyNumberFormat="1" applyFont="1" applyFill="1" applyBorder="1" applyAlignment="1">
      <alignment horizontal="center"/>
    </xf>
    <xf numFmtId="0" fontId="0" fillId="5" borderId="10" xfId="0" applyFont="1" applyFill="1" applyBorder="1" applyAlignment="1">
      <alignment horizontal="center"/>
    </xf>
    <xf numFmtId="49" fontId="0" fillId="5" borderId="10" xfId="0" applyNumberFormat="1" applyFont="1" applyFill="1" applyBorder="1" applyAlignment="1">
      <alignment horizontal="center"/>
    </xf>
    <xf numFmtId="49" fontId="0" fillId="5" borderId="10" xfId="0" applyNumberFormat="1" applyFont="1" applyFill="1" applyBorder="1" applyAlignment="1">
      <alignment horizontal="left"/>
    </xf>
    <xf numFmtId="2" fontId="0" fillId="0" borderId="0" xfId="0" applyNumberFormat="1" applyFont="1" applyAlignment="1">
      <alignment horizont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vertical="center"/>
    </xf>
    <xf numFmtId="1" fontId="0" fillId="0" borderId="15" xfId="0" applyNumberFormat="1" applyFont="1" applyBorder="1" applyAlignment="1">
      <alignment horizontal="center"/>
    </xf>
    <xf numFmtId="2" fontId="0" fillId="0" borderId="6" xfId="0" applyNumberFormat="1" applyFont="1" applyBorder="1" applyAlignment="1">
      <alignment horizontal="center"/>
    </xf>
    <xf numFmtId="49" fontId="0" fillId="0" borderId="6" xfId="0" applyNumberFormat="1" applyFont="1" applyBorder="1" applyAlignment="1">
      <alignment horizontal="center"/>
    </xf>
    <xf numFmtId="49" fontId="0" fillId="0" borderId="6" xfId="0" applyNumberFormat="1" applyFont="1" applyBorder="1" applyAlignment="1">
      <alignment horizontal="left"/>
    </xf>
    <xf numFmtId="0" fontId="0" fillId="0" borderId="9" xfId="0" applyBorder="1"/>
    <xf numFmtId="2" fontId="0" fillId="0" borderId="1" xfId="21" applyNumberFormat="1" applyBorder="1" applyAlignment="1">
      <alignment horizontal="center"/>
      <protection/>
    </xf>
    <xf numFmtId="0" fontId="0" fillId="0" borderId="10" xfId="0" applyFont="1" applyBorder="1" applyAlignment="1">
      <alignment horizontal="center" vertical="center"/>
    </xf>
    <xf numFmtId="1" fontId="0" fillId="0" borderId="10" xfId="0" applyNumberFormat="1" applyFont="1" applyBorder="1" applyAlignment="1">
      <alignment horizontal="center" vertical="center"/>
    </xf>
    <xf numFmtId="49" fontId="0" fillId="0" borderId="4" xfId="20" applyNumberFormat="1" applyFont="1" applyBorder="1" applyAlignment="1">
      <alignment horizontal="center"/>
      <protection/>
    </xf>
    <xf numFmtId="49" fontId="0" fillId="0" borderId="2" xfId="20" applyNumberFormat="1" applyFont="1" applyBorder="1" applyAlignment="1">
      <alignment horizontal="left"/>
      <protection/>
    </xf>
    <xf numFmtId="49" fontId="0" fillId="0" borderId="7" xfId="0" applyNumberFormat="1" applyFont="1" applyBorder="1" applyAlignment="1">
      <alignment horizontal="center"/>
    </xf>
    <xf numFmtId="49" fontId="0" fillId="0" borderId="1" xfId="0" applyNumberFormat="1" applyFont="1" applyBorder="1" applyAlignment="1">
      <alignment horizontal="center"/>
    </xf>
    <xf numFmtId="2" fontId="4" fillId="0" borderId="10" xfId="0" applyNumberFormat="1" applyFont="1" applyBorder="1" applyAlignment="1">
      <alignment horizontal="center"/>
    </xf>
    <xf numFmtId="2" fontId="25" fillId="0" borderId="10" xfId="0" applyNumberFormat="1" applyFont="1" applyBorder="1" applyAlignment="1">
      <alignment horizontal="center"/>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center"/>
      <protection locked="0"/>
    </xf>
    <xf numFmtId="2" fontId="0" fillId="0" borderId="10"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2" fontId="18" fillId="0" borderId="10" xfId="0" applyNumberFormat="1" applyFont="1" applyBorder="1" applyAlignment="1">
      <alignment horizontal="center"/>
    </xf>
    <xf numFmtId="0" fontId="0" fillId="0" borderId="10" xfId="0" applyBorder="1"/>
    <xf numFmtId="0" fontId="8" fillId="0" borderId="9" xfId="0" applyFont="1" applyBorder="1" applyAlignment="1">
      <alignment horizontal="left"/>
    </xf>
    <xf numFmtId="49" fontId="8" fillId="0" borderId="9" xfId="0" applyNumberFormat="1" applyFont="1" applyBorder="1" applyAlignment="1">
      <alignment horizontal="center"/>
    </xf>
    <xf numFmtId="0" fontId="8" fillId="0" borderId="12" xfId="20" applyFont="1" applyBorder="1" applyAlignment="1">
      <alignment horizontal="center"/>
      <protection/>
    </xf>
    <xf numFmtId="0" fontId="8" fillId="0" borderId="9" xfId="20" applyFont="1" applyBorder="1" applyAlignment="1">
      <alignment horizontal="center"/>
      <protection/>
    </xf>
    <xf numFmtId="0" fontId="8" fillId="0" borderId="9" xfId="20" applyFont="1" applyBorder="1" applyAlignment="1">
      <alignment horizontal="left"/>
      <protection/>
    </xf>
    <xf numFmtId="0" fontId="8" fillId="0" borderId="0" xfId="20" applyFont="1" applyAlignment="1">
      <alignment horizontal="left"/>
      <protection/>
    </xf>
    <xf numFmtId="0" fontId="8" fillId="0" borderId="9" xfId="20" applyFont="1" applyBorder="1" applyAlignment="1">
      <alignment horizontal="center" vertical="center"/>
      <protection/>
    </xf>
    <xf numFmtId="0" fontId="8" fillId="0" borderId="9" xfId="0" applyFont="1" applyBorder="1" applyAlignment="1">
      <alignment horizontal="center" vertical="center"/>
    </xf>
    <xf numFmtId="0" fontId="0" fillId="0" borderId="9" xfId="20" applyFont="1" applyBorder="1" applyAlignment="1">
      <alignment horizontal="center"/>
      <protection/>
    </xf>
    <xf numFmtId="2" fontId="8" fillId="0" borderId="9" xfId="20" applyNumberFormat="1" applyFont="1" applyBorder="1" applyAlignment="1">
      <alignment horizontal="center"/>
      <protection/>
    </xf>
    <xf numFmtId="2" fontId="0" fillId="0" borderId="9" xfId="20" applyNumberFormat="1" applyFont="1" applyBorder="1" applyAlignment="1">
      <alignment horizontal="center"/>
      <protection/>
    </xf>
    <xf numFmtId="0" fontId="8" fillId="0" borderId="12" xfId="20" applyFont="1" applyBorder="1" applyAlignment="1">
      <alignment horizontal="left"/>
      <protection/>
    </xf>
    <xf numFmtId="49" fontId="8" fillId="0" borderId="12" xfId="0" applyNumberFormat="1" applyFont="1" applyBorder="1" applyAlignment="1">
      <alignment horizontal="center"/>
    </xf>
    <xf numFmtId="2" fontId="8" fillId="0" borderId="12" xfId="20" applyNumberFormat="1" applyFont="1" applyBorder="1" applyAlignment="1">
      <alignment horizontal="center"/>
      <protection/>
    </xf>
    <xf numFmtId="0" fontId="8" fillId="0" borderId="12" xfId="20" applyFont="1" applyBorder="1" applyAlignment="1">
      <alignment horizontal="center" vertical="center"/>
      <protection/>
    </xf>
    <xf numFmtId="2" fontId="21" fillId="0" borderId="1" xfId="0" applyNumberFormat="1" applyFont="1" applyBorder="1" applyAlignment="1">
      <alignment horizontal="center"/>
    </xf>
    <xf numFmtId="0" fontId="8" fillId="0" borderId="12" xfId="0" applyFont="1" applyBorder="1" applyAlignment="1">
      <alignment horizontal="left"/>
    </xf>
    <xf numFmtId="2" fontId="8" fillId="0" borderId="12" xfId="0" applyNumberFormat="1" applyFont="1" applyBorder="1" applyAlignment="1">
      <alignment horizontal="center"/>
    </xf>
    <xf numFmtId="0" fontId="8" fillId="0" borderId="12" xfId="0" applyFont="1" applyBorder="1" applyAlignment="1">
      <alignment horizontal="center" vertical="center"/>
    </xf>
    <xf numFmtId="0" fontId="8" fillId="0" borderId="12" xfId="0" applyFont="1" applyBorder="1" applyAlignment="1">
      <alignment horizontal="center"/>
    </xf>
    <xf numFmtId="0" fontId="0" fillId="0" borderId="12" xfId="20" applyFont="1" applyBorder="1" applyAlignment="1">
      <alignment horizontal="center"/>
      <protection/>
    </xf>
    <xf numFmtId="2" fontId="0" fillId="0" borderId="12" xfId="20" applyNumberFormat="1" applyFont="1" applyBorder="1" applyAlignment="1">
      <alignment horizontal="center"/>
      <protection/>
    </xf>
    <xf numFmtId="49" fontId="0" fillId="0" borderId="0" xfId="20" applyNumberFormat="1" applyFont="1">
      <alignment/>
      <protection/>
    </xf>
    <xf numFmtId="49" fontId="0" fillId="2" borderId="3" xfId="20" applyNumberFormat="1" applyFont="1" applyFill="1" applyBorder="1" applyAlignment="1">
      <alignment horizontal="center"/>
      <protection/>
    </xf>
    <xf numFmtId="49" fontId="0" fillId="0" borderId="8" xfId="20" applyNumberFormat="1" applyFont="1" applyBorder="1" applyAlignment="1">
      <alignment horizontal="center"/>
      <protection/>
    </xf>
    <xf numFmtId="49" fontId="0" fillId="0" borderId="3" xfId="20" applyNumberFormat="1" applyFont="1" applyBorder="1" applyAlignment="1">
      <alignment horizontal="center"/>
      <protection/>
    </xf>
    <xf numFmtId="49" fontId="5" fillId="0" borderId="2" xfId="20" applyNumberFormat="1" applyFont="1" applyBorder="1" applyAlignment="1">
      <alignment horizontal="left"/>
      <protection/>
    </xf>
    <xf numFmtId="49" fontId="5" fillId="0" borderId="4" xfId="20" applyNumberFormat="1" applyFont="1" applyBorder="1" applyAlignment="1">
      <alignment horizontal="center"/>
      <protection/>
    </xf>
    <xf numFmtId="2" fontId="5" fillId="0" borderId="0" xfId="20" applyNumberFormat="1" applyFont="1" applyAlignment="1">
      <alignment horizontal="center"/>
      <protection/>
    </xf>
    <xf numFmtId="1" fontId="5" fillId="0" borderId="2" xfId="20" applyNumberFormat="1" applyFont="1" applyBorder="1" applyAlignment="1">
      <alignment horizontal="center"/>
      <protection/>
    </xf>
    <xf numFmtId="1" fontId="5" fillId="0" borderId="4" xfId="20" applyNumberFormat="1" applyFont="1" applyBorder="1" applyAlignment="1">
      <alignment horizontal="center"/>
      <protection/>
    </xf>
    <xf numFmtId="2" fontId="18" fillId="0" borderId="8" xfId="0" applyNumberFormat="1" applyFont="1" applyBorder="1" applyAlignment="1">
      <alignment horizontal="center"/>
    </xf>
    <xf numFmtId="2" fontId="18" fillId="0" borderId="12" xfId="0" applyNumberFormat="1" applyFont="1" applyBorder="1" applyAlignment="1">
      <alignment horizontal="center"/>
    </xf>
    <xf numFmtId="2" fontId="18" fillId="0" borderId="9" xfId="0" applyNumberFormat="1" applyFont="1" applyBorder="1" applyAlignment="1">
      <alignment horizontal="center"/>
    </xf>
    <xf numFmtId="2" fontId="18" fillId="0" borderId="13" xfId="0" applyNumberFormat="1" applyFont="1" applyBorder="1" applyAlignment="1">
      <alignment horizontal="center"/>
    </xf>
    <xf numFmtId="49" fontId="0" fillId="0" borderId="6" xfId="0" applyNumberFormat="1" applyFont="1" applyBorder="1" applyAlignment="1">
      <alignment horizontal="left"/>
    </xf>
    <xf numFmtId="49" fontId="0" fillId="0" borderId="6" xfId="0" applyNumberFormat="1" applyFont="1" applyBorder="1" applyAlignment="1">
      <alignment horizontal="center"/>
    </xf>
    <xf numFmtId="49" fontId="0" fillId="0" borderId="7" xfId="0" applyNumberFormat="1" applyFont="1" applyBorder="1" applyAlignment="1">
      <alignment horizontal="left"/>
    </xf>
    <xf numFmtId="49" fontId="0" fillId="0" borderId="7" xfId="0" applyNumberFormat="1" applyFont="1" applyBorder="1" applyAlignment="1">
      <alignment horizontal="center"/>
    </xf>
    <xf numFmtId="0" fontId="0" fillId="0" borderId="6" xfId="0" applyFont="1" applyBorder="1" applyAlignment="1">
      <alignment horizontal="center"/>
    </xf>
    <xf numFmtId="49" fontId="0" fillId="0" borderId="7" xfId="0" applyNumberFormat="1" applyFont="1" applyBorder="1" applyAlignment="1">
      <alignment horizontal="left"/>
    </xf>
    <xf numFmtId="2" fontId="0" fillId="0" borderId="7" xfId="0" applyNumberFormat="1" applyFont="1" applyBorder="1" applyAlignment="1">
      <alignment horizontal="center"/>
    </xf>
    <xf numFmtId="49" fontId="0" fillId="2" borderId="0" xfId="0" applyNumberFormat="1" applyFont="1" applyFill="1" applyAlignment="1">
      <alignment horizontal="left"/>
    </xf>
    <xf numFmtId="49" fontId="0" fillId="2" borderId="0" xfId="0" applyNumberFormat="1" applyFont="1" applyFill="1" applyAlignment="1">
      <alignment horizontal="center"/>
    </xf>
    <xf numFmtId="2" fontId="0" fillId="2" borderId="0" xfId="0" applyNumberFormat="1" applyFont="1" applyFill="1" applyAlignment="1">
      <alignment horizontal="center"/>
    </xf>
    <xf numFmtId="0" fontId="0" fillId="2" borderId="0" xfId="0" applyFont="1" applyFill="1" applyAlignment="1">
      <alignment horizontal="center" vertical="center" wrapText="1"/>
    </xf>
    <xf numFmtId="2" fontId="0" fillId="2" borderId="0" xfId="0" applyNumberFormat="1" applyFont="1" applyFill="1" applyAlignment="1">
      <alignment horizontal="center" vertical="center" wrapText="1"/>
    </xf>
    <xf numFmtId="0" fontId="0" fillId="2" borderId="0" xfId="0" applyFont="1" applyFill="1" applyAlignment="1">
      <alignment horizontal="center"/>
    </xf>
    <xf numFmtId="0" fontId="0" fillId="0" borderId="0" xfId="0" applyAlignment="1">
      <alignment horizontal="center"/>
    </xf>
    <xf numFmtId="0" fontId="0" fillId="0" borderId="10" xfId="20" applyBorder="1">
      <alignment/>
      <protection/>
    </xf>
    <xf numFmtId="0" fontId="0" fillId="0" borderId="10" xfId="20" applyBorder="1" applyAlignment="1">
      <alignment horizontal="center"/>
      <protection/>
    </xf>
    <xf numFmtId="2" fontId="0" fillId="0" borderId="0" xfId="21" applyNumberFormat="1" applyAlignment="1">
      <alignment horizontal="center"/>
      <protection/>
    </xf>
    <xf numFmtId="0" fontId="0" fillId="0" borderId="0" xfId="0" applyFont="1" applyAlignment="1">
      <alignment horizontal="center" vertical="center"/>
    </xf>
    <xf numFmtId="49" fontId="0" fillId="0" borderId="10" xfId="0" applyNumberFormat="1" applyBorder="1"/>
    <xf numFmtId="0" fontId="0" fillId="0" borderId="10" xfId="0" applyBorder="1"/>
    <xf numFmtId="49" fontId="0" fillId="0" borderId="10" xfId="0" applyNumberFormat="1" applyBorder="1" applyAlignment="1">
      <alignment horizontal="center"/>
    </xf>
    <xf numFmtId="49" fontId="6" fillId="0" borderId="10" xfId="0" applyNumberFormat="1" applyFont="1" applyBorder="1" applyAlignment="1">
      <alignment horizontal="center" vertical="center" wrapText="1"/>
    </xf>
    <xf numFmtId="0" fontId="11" fillId="0" borderId="9" xfId="0" applyFont="1" applyBorder="1"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11" fillId="0" borderId="13"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6" fillId="0" borderId="10" xfId="0" applyFont="1" applyBorder="1" applyAlignment="1">
      <alignment horizont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0" fillId="0" borderId="0" xfId="0" applyAlignment="1">
      <alignment horizontal="center"/>
    </xf>
    <xf numFmtId="0" fontId="0" fillId="0" borderId="7" xfId="0" applyBorder="1" applyAlignment="1">
      <alignment horizontal="center"/>
    </xf>
    <xf numFmtId="49" fontId="6" fillId="0" borderId="1" xfId="0" applyNumberFormat="1" applyFont="1" applyBorder="1" applyAlignment="1">
      <alignment horizontal="center" vertical="center" wrapText="1"/>
    </xf>
    <xf numFmtId="0" fontId="0" fillId="0" borderId="10" xfId="0" applyBorder="1" applyAlignment="1">
      <alignment horizontal="center"/>
    </xf>
    <xf numFmtId="0" fontId="0" fillId="0" borderId="1" xfId="0" applyBorder="1" applyAlignment="1">
      <alignment horizontal="center"/>
    </xf>
    <xf numFmtId="49" fontId="8" fillId="0" borderId="12" xfId="0" applyNumberFormat="1" applyFont="1" applyBorder="1" applyAlignment="1">
      <alignment horizontal="center" vertical="top" wrapText="1"/>
    </xf>
    <xf numFmtId="49" fontId="0" fillId="0" borderId="6" xfId="0" applyNumberFormat="1" applyFont="1" applyBorder="1" applyAlignment="1">
      <alignment horizontal="center" vertical="top" wrapText="1"/>
    </xf>
    <xf numFmtId="49" fontId="0" fillId="0" borderId="9" xfId="0" applyNumberFormat="1" applyFont="1" applyBorder="1" applyAlignment="1">
      <alignment horizontal="center" vertical="top" wrapText="1"/>
    </xf>
    <xf numFmtId="49" fontId="0" fillId="0" borderId="0" xfId="0" applyNumberFormat="1" applyFont="1" applyAlignment="1">
      <alignment horizontal="center" vertical="top" wrapText="1"/>
    </xf>
    <xf numFmtId="49" fontId="0" fillId="0" borderId="13" xfId="0" applyNumberFormat="1" applyFont="1" applyBorder="1" applyAlignment="1">
      <alignment horizontal="center" vertical="top" wrapText="1"/>
    </xf>
    <xf numFmtId="49" fontId="0" fillId="0" borderId="7" xfId="0" applyNumberFormat="1" applyFont="1" applyBorder="1" applyAlignment="1">
      <alignment horizontal="center" vertical="top" wrapText="1"/>
    </xf>
    <xf numFmtId="49" fontId="8" fillId="0" borderId="12" xfId="21" applyNumberFormat="1" applyFont="1" applyBorder="1" applyAlignment="1">
      <alignment horizontal="center" vertical="top" wrapText="1"/>
      <protection/>
    </xf>
    <xf numFmtId="49" fontId="8" fillId="0" borderId="6" xfId="21" applyNumberFormat="1" applyFont="1" applyBorder="1" applyAlignment="1">
      <alignment horizontal="center" vertical="top" wrapText="1"/>
      <protection/>
    </xf>
    <xf numFmtId="49" fontId="8" fillId="0" borderId="3" xfId="21" applyNumberFormat="1" applyFont="1" applyBorder="1" applyAlignment="1">
      <alignment horizontal="center" vertical="top" wrapText="1"/>
      <protection/>
    </xf>
    <xf numFmtId="49" fontId="8" fillId="0" borderId="9" xfId="21" applyNumberFormat="1" applyFont="1" applyBorder="1" applyAlignment="1">
      <alignment horizontal="center" vertical="top" wrapText="1"/>
      <protection/>
    </xf>
    <xf numFmtId="49" fontId="8" fillId="0" borderId="0" xfId="21" applyNumberFormat="1" applyFont="1" applyAlignment="1">
      <alignment horizontal="center" vertical="top" wrapText="1"/>
      <protection/>
    </xf>
    <xf numFmtId="49" fontId="8" fillId="0" borderId="4" xfId="21" applyNumberFormat="1" applyFont="1" applyBorder="1" applyAlignment="1">
      <alignment horizontal="center" vertical="top" wrapText="1"/>
      <protection/>
    </xf>
    <xf numFmtId="49" fontId="8" fillId="0" borderId="13" xfId="21" applyNumberFormat="1" applyFont="1" applyBorder="1" applyAlignment="1">
      <alignment horizontal="center" vertical="top" wrapText="1"/>
      <protection/>
    </xf>
    <xf numFmtId="49" fontId="8" fillId="0" borderId="7" xfId="21" applyNumberFormat="1" applyFont="1" applyBorder="1" applyAlignment="1">
      <alignment horizontal="center" vertical="top" wrapText="1"/>
      <protection/>
    </xf>
    <xf numFmtId="49" fontId="8" fillId="0" borderId="8" xfId="21" applyNumberFormat="1" applyFont="1" applyBorder="1" applyAlignment="1">
      <alignment horizontal="center" vertical="top" wrapText="1"/>
      <protection/>
    </xf>
    <xf numFmtId="0" fontId="8" fillId="0" borderId="12" xfId="0" applyFont="1" applyBorder="1" applyAlignment="1">
      <alignment horizontal="center" vertical="top" wrapText="1"/>
    </xf>
    <xf numFmtId="0" fontId="0" fillId="0" borderId="6" xfId="0" applyFont="1" applyBorder="1" applyAlignment="1">
      <alignment horizontal="center" vertical="top" wrapText="1"/>
    </xf>
    <xf numFmtId="0" fontId="0" fillId="0" borderId="3" xfId="0" applyFont="1" applyBorder="1" applyAlignment="1">
      <alignment horizontal="center" vertical="top" wrapText="1"/>
    </xf>
    <xf numFmtId="0" fontId="0" fillId="0" borderId="9" xfId="0" applyFont="1" applyBorder="1" applyAlignment="1">
      <alignment horizontal="center" vertical="top" wrapText="1"/>
    </xf>
    <xf numFmtId="0" fontId="0" fillId="0" borderId="0" xfId="0" applyFont="1" applyAlignment="1">
      <alignment horizontal="center" vertical="top" wrapText="1"/>
    </xf>
    <xf numFmtId="0" fontId="0" fillId="0" borderId="4" xfId="0" applyFont="1" applyBorder="1" applyAlignment="1">
      <alignment horizontal="center" vertical="top" wrapText="1"/>
    </xf>
    <xf numFmtId="0" fontId="0" fillId="0" borderId="13"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wrapText="1"/>
    </xf>
    <xf numFmtId="0" fontId="8" fillId="0" borderId="10" xfId="0" applyFont="1" applyBorder="1" applyAlignment="1">
      <alignment wrapText="1"/>
    </xf>
    <xf numFmtId="0" fontId="8" fillId="6" borderId="10" xfId="0" applyFont="1" applyFill="1" applyBorder="1" applyAlignment="1">
      <alignment horizont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9" fillId="7" borderId="10" xfId="0" applyFont="1" applyFill="1" applyBorder="1" applyAlignment="1">
      <alignment horizontal="center"/>
    </xf>
    <xf numFmtId="0" fontId="8" fillId="8" borderId="10" xfId="0" applyFont="1" applyFill="1" applyBorder="1" applyAlignment="1">
      <alignment horizontal="center"/>
    </xf>
    <xf numFmtId="49" fontId="0" fillId="0" borderId="5" xfId="0" applyNumberFormat="1" applyBorder="1"/>
    <xf numFmtId="0" fontId="0" fillId="0" borderId="5" xfId="0" applyBorder="1"/>
    <xf numFmtId="49"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wrapText="1"/>
    </xf>
    <xf numFmtId="0" fontId="8" fillId="0" borderId="5" xfId="0" applyFont="1" applyBorder="1" applyAlignment="1">
      <alignment wrapText="1"/>
    </xf>
    <xf numFmtId="1" fontId="0" fillId="0" borderId="15" xfId="0" applyNumberFormat="1" applyFont="1" applyBorder="1" applyAlignment="1">
      <alignment horizontal="center"/>
    </xf>
    <xf numFmtId="1" fontId="0" fillId="0" borderId="11" xfId="0" applyNumberFormat="1" applyFont="1" applyBorder="1" applyAlignment="1">
      <alignment horizontal="center"/>
    </xf>
    <xf numFmtId="1" fontId="0" fillId="0" borderId="14" xfId="0" applyNumberFormat="1" applyFont="1" applyBorder="1" applyAlignment="1">
      <alignment horizontal="center"/>
    </xf>
    <xf numFmtId="1" fontId="0" fillId="0" borderId="11" xfId="0" applyNumberFormat="1" applyFont="1" applyBorder="1" applyAlignment="1">
      <alignment horizontal="center"/>
    </xf>
    <xf numFmtId="1" fontId="0" fillId="0" borderId="14" xfId="0" applyNumberFormat="1" applyFont="1" applyBorder="1" applyAlignment="1">
      <alignment horizontal="center"/>
    </xf>
    <xf numFmtId="0" fontId="19" fillId="9" borderId="10" xfId="0" applyFont="1" applyFill="1" applyBorder="1" applyAlignment="1">
      <alignment horizontal="center"/>
    </xf>
    <xf numFmtId="0" fontId="9" fillId="10" borderId="10" xfId="0" applyFont="1" applyFill="1" applyBorder="1" applyAlignment="1">
      <alignment horizontal="center"/>
    </xf>
    <xf numFmtId="0" fontId="19" fillId="11" borderId="5" xfId="0" applyFont="1" applyFill="1" applyBorder="1" applyAlignment="1">
      <alignment horizontal="center"/>
    </xf>
    <xf numFmtId="49" fontId="20" fillId="0" borderId="12" xfId="0" applyNumberFormat="1"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9" xfId="0" applyFont="1" applyBorder="1" applyAlignment="1">
      <alignment horizontal="center"/>
    </xf>
    <xf numFmtId="0" fontId="20" fillId="0" borderId="0" xfId="0" applyFont="1" applyAlignment="1">
      <alignment horizontal="center"/>
    </xf>
    <xf numFmtId="0" fontId="20" fillId="0" borderId="4" xfId="0" applyFont="1" applyBorder="1" applyAlignment="1">
      <alignment horizontal="center"/>
    </xf>
    <xf numFmtId="0" fontId="20" fillId="0" borderId="13"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1" fontId="0" fillId="0" borderId="0" xfId="0" applyNumberFormat="1" applyFont="1" applyAlignment="1">
      <alignment horizontal="center"/>
    </xf>
    <xf numFmtId="0" fontId="19" fillId="11" borderId="10" xfId="0" applyFont="1" applyFill="1" applyBorder="1" applyAlignment="1">
      <alignment horizont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8" fillId="12" borderId="10" xfId="0" applyFont="1" applyFill="1" applyBorder="1" applyAlignment="1">
      <alignment horizontal="center"/>
    </xf>
    <xf numFmtId="49" fontId="10" fillId="0" borderId="10" xfId="0" applyNumberFormat="1" applyFont="1" applyBorder="1" applyAlignment="1">
      <alignment horizontal="center" vertical="center" wrapText="1"/>
    </xf>
    <xf numFmtId="0" fontId="0" fillId="5" borderId="10" xfId="0" applyFont="1" applyFill="1" applyBorder="1" applyAlignment="1">
      <alignment horizontal="center" vertical="center" wrapText="1"/>
    </xf>
    <xf numFmtId="0" fontId="0" fillId="0" borderId="3" xfId="0" applyFont="1" applyBorder="1" applyAlignment="1">
      <alignment horizontal="center" vertical="center" wrapText="1"/>
    </xf>
    <xf numFmtId="0" fontId="19" fillId="13" borderId="10" xfId="0" applyFont="1" applyFill="1" applyBorder="1" applyAlignment="1">
      <alignment horizontal="center"/>
    </xf>
    <xf numFmtId="0" fontId="9" fillId="13" borderId="10" xfId="0" applyFont="1" applyFill="1" applyBorder="1" applyAlignment="1">
      <alignment horizontal="center"/>
    </xf>
    <xf numFmtId="49" fontId="10" fillId="0" borderId="5" xfId="0" applyNumberFormat="1" applyFont="1" applyBorder="1" applyAlignment="1">
      <alignment horizontal="center" vertical="center" wrapText="1"/>
    </xf>
    <xf numFmtId="0" fontId="9" fillId="14" borderId="5" xfId="0" applyFont="1" applyFill="1" applyBorder="1" applyAlignment="1">
      <alignment horizontal="center"/>
    </xf>
    <xf numFmtId="49" fontId="0" fillId="0" borderId="0" xfId="0" applyNumberFormat="1" applyFont="1" applyAlignment="1">
      <alignment horizontal="left" wrapText="1"/>
    </xf>
    <xf numFmtId="49" fontId="0" fillId="0" borderId="0" xfId="0" applyNumberFormat="1" applyFont="1" applyAlignment="1">
      <alignment horizontal="left"/>
    </xf>
    <xf numFmtId="0" fontId="0" fillId="0" borderId="10" xfId="0" applyFont="1" applyBorder="1" applyAlignment="1">
      <alignment horizontal="left" wrapText="1"/>
    </xf>
    <xf numFmtId="0" fontId="0" fillId="0" borderId="10" xfId="0" applyFont="1" applyBorder="1" applyAlignment="1">
      <alignment horizontal="left"/>
    </xf>
    <xf numFmtId="0" fontId="24" fillId="12" borderId="5" xfId="0" applyFont="1" applyFill="1" applyBorder="1" applyAlignment="1">
      <alignment horizontal="center"/>
    </xf>
    <xf numFmtId="0" fontId="15" fillId="0" borderId="5" xfId="0" applyFont="1" applyBorder="1" applyAlignment="1">
      <alignment horizontal="left"/>
    </xf>
    <xf numFmtId="49" fontId="2" fillId="0" borderId="10" xfId="0" applyNumberFormat="1" applyFont="1" applyBorder="1" applyAlignment="1">
      <alignment horizontal="center" vertical="center" wrapText="1"/>
    </xf>
    <xf numFmtId="0" fontId="15" fillId="0" borderId="2" xfId="0" applyFont="1" applyBorder="1" applyAlignment="1">
      <alignment horizontal="left"/>
    </xf>
    <xf numFmtId="0" fontId="15" fillId="0" borderId="2" xfId="0" applyFont="1" applyBorder="1"/>
    <xf numFmtId="49" fontId="0" fillId="3" borderId="5" xfId="0" applyNumberFormat="1" applyFont="1" applyFill="1" applyBorder="1" applyAlignment="1">
      <alignment horizontal="left"/>
    </xf>
    <xf numFmtId="49" fontId="20" fillId="0" borderId="10" xfId="20" applyNumberFormat="1" applyFont="1" applyBorder="1" applyAlignment="1">
      <alignment horizontal="center"/>
      <protection/>
    </xf>
    <xf numFmtId="0" fontId="20" fillId="0" borderId="10" xfId="20" applyFont="1" applyBorder="1" applyAlignment="1">
      <alignment horizontal="center"/>
      <protection/>
    </xf>
    <xf numFmtId="49" fontId="2" fillId="0" borderId="10" xfId="20" applyNumberFormat="1" applyFont="1" applyBorder="1" applyAlignment="1">
      <alignment horizontal="center" vertical="center" wrapText="1"/>
      <protection/>
    </xf>
    <xf numFmtId="0" fontId="8" fillId="8" borderId="10" xfId="20" applyFont="1" applyFill="1" applyBorder="1" applyAlignment="1">
      <alignment horizontal="center"/>
      <protection/>
    </xf>
    <xf numFmtId="0" fontId="2" fillId="0" borderId="10" xfId="0" applyFont="1" applyBorder="1" applyAlignment="1">
      <alignment horizontal="center" vertical="center" wrapText="1"/>
    </xf>
    <xf numFmtId="0" fontId="2" fillId="0" borderId="10" xfId="0" applyFont="1" applyBorder="1" applyAlignment="1">
      <alignment wrapText="1"/>
    </xf>
    <xf numFmtId="0" fontId="8" fillId="15" borderId="10" xfId="0" applyFont="1" applyFill="1" applyBorder="1" applyAlignment="1">
      <alignment horizontal="center"/>
    </xf>
    <xf numFmtId="0" fontId="8" fillId="0" borderId="10" xfId="0" applyFont="1" applyBorder="1" applyAlignment="1">
      <alignment horizontal="center"/>
    </xf>
    <xf numFmtId="49" fontId="0" fillId="0" borderId="12" xfId="0" applyNumberFormat="1" applyBorder="1"/>
    <xf numFmtId="0" fontId="0" fillId="0" borderId="6" xfId="0" applyBorder="1"/>
    <xf numFmtId="0" fontId="0" fillId="0" borderId="3" xfId="0" applyBorder="1"/>
    <xf numFmtId="0" fontId="0" fillId="0" borderId="9" xfId="0" applyBorder="1"/>
    <xf numFmtId="0" fontId="0" fillId="0" borderId="0" xfId="0"/>
    <xf numFmtId="0" fontId="0" fillId="0" borderId="4" xfId="0" applyBorder="1"/>
    <xf numFmtId="0" fontId="0" fillId="0" borderId="13" xfId="0" applyBorder="1"/>
    <xf numFmtId="0" fontId="0" fillId="0" borderId="7" xfId="0" applyBorder="1"/>
    <xf numFmtId="0" fontId="0" fillId="0" borderId="8" xfId="0" applyBorder="1"/>
    <xf numFmtId="49" fontId="2" fillId="0" borderId="1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wrapText="1"/>
    </xf>
    <xf numFmtId="0" fontId="0" fillId="0" borderId="3" xfId="0" applyBorder="1" applyAlignment="1">
      <alignment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0" fillId="0" borderId="4" xfId="0" applyBorder="1" applyAlignment="1">
      <alignment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wrapText="1"/>
    </xf>
    <xf numFmtId="0" fontId="0" fillId="0" borderId="8" xfId="0" applyBorder="1" applyAlignment="1">
      <alignment wrapText="1"/>
    </xf>
    <xf numFmtId="0" fontId="8" fillId="15" borderId="15" xfId="0" applyFont="1" applyFill="1" applyBorder="1" applyAlignment="1">
      <alignment horizontal="center"/>
    </xf>
    <xf numFmtId="0" fontId="8" fillId="15" borderId="11" xfId="0" applyFont="1" applyFill="1" applyBorder="1" applyAlignment="1">
      <alignment horizontal="center"/>
    </xf>
    <xf numFmtId="0" fontId="8" fillId="15" borderId="14" xfId="0" applyFont="1" applyFill="1" applyBorder="1" applyAlignment="1">
      <alignment horizontal="center"/>
    </xf>
    <xf numFmtId="0" fontId="8" fillId="0" borderId="15" xfId="0" applyFont="1" applyBorder="1" applyAlignment="1">
      <alignment horizontal="center"/>
    </xf>
    <xf numFmtId="0" fontId="8" fillId="0" borderId="11" xfId="0" applyFont="1" applyBorder="1" applyAlignment="1">
      <alignment horizontal="center"/>
    </xf>
    <xf numFmtId="0" fontId="8" fillId="0" borderId="14" xfId="0" applyFont="1" applyBorder="1" applyAlignment="1">
      <alignment horizontal="center"/>
    </xf>
    <xf numFmtId="0" fontId="8" fillId="16" borderId="15" xfId="0" applyFont="1" applyFill="1" applyBorder="1" applyAlignment="1">
      <alignment horizontal="center"/>
    </xf>
    <xf numFmtId="0" fontId="8" fillId="16" borderId="11" xfId="0" applyFont="1" applyFill="1" applyBorder="1" applyAlignment="1">
      <alignment horizontal="center"/>
    </xf>
    <xf numFmtId="0" fontId="8" fillId="16" borderId="14" xfId="0" applyFont="1" applyFill="1" applyBorder="1" applyAlignment="1">
      <alignment horizontal="center"/>
    </xf>
    <xf numFmtId="49" fontId="0" fillId="0" borderId="12" xfId="20" applyNumberFormat="1" applyBorder="1">
      <alignment/>
      <protection/>
    </xf>
    <xf numFmtId="0" fontId="0" fillId="0" borderId="6" xfId="20" applyBorder="1">
      <alignment/>
      <protection/>
    </xf>
    <xf numFmtId="0" fontId="0" fillId="0" borderId="3" xfId="20" applyBorder="1">
      <alignment/>
      <protection/>
    </xf>
    <xf numFmtId="0" fontId="0" fillId="0" borderId="9" xfId="20" applyBorder="1">
      <alignment/>
      <protection/>
    </xf>
    <xf numFmtId="0" fontId="0" fillId="0" borderId="0" xfId="20">
      <alignment/>
      <protection/>
    </xf>
    <xf numFmtId="0" fontId="0" fillId="0" borderId="4" xfId="20" applyBorder="1">
      <alignment/>
      <protection/>
    </xf>
    <xf numFmtId="0" fontId="0" fillId="0" borderId="13" xfId="20" applyBorder="1">
      <alignment/>
      <protection/>
    </xf>
    <xf numFmtId="0" fontId="0" fillId="0" borderId="7" xfId="20" applyBorder="1">
      <alignment/>
      <protection/>
    </xf>
    <xf numFmtId="0" fontId="0" fillId="0" borderId="8" xfId="20" applyBorder="1">
      <alignment/>
      <protection/>
    </xf>
    <xf numFmtId="0" fontId="2" fillId="0" borderId="10" xfId="20" applyFont="1" applyBorder="1" applyAlignment="1">
      <alignment horizontal="center" vertical="center" wrapText="1"/>
      <protection/>
    </xf>
    <xf numFmtId="0" fontId="2" fillId="0" borderId="10" xfId="20" applyFont="1" applyBorder="1" applyAlignment="1">
      <alignment wrapText="1"/>
      <protection/>
    </xf>
    <xf numFmtId="0" fontId="9" fillId="14" borderId="15" xfId="20" applyFont="1" applyFill="1" applyBorder="1" applyAlignment="1">
      <alignment horizontal="center"/>
      <protection/>
    </xf>
    <xf numFmtId="0" fontId="9" fillId="14" borderId="11" xfId="20" applyFont="1" applyFill="1" applyBorder="1" applyAlignment="1">
      <alignment horizontal="center"/>
      <protection/>
    </xf>
    <xf numFmtId="0" fontId="9" fillId="14" borderId="14" xfId="20" applyFont="1" applyFill="1" applyBorder="1" applyAlignment="1">
      <alignment horizontal="center"/>
      <protection/>
    </xf>
    <xf numFmtId="0" fontId="8" fillId="0" borderId="15" xfId="20" applyFont="1" applyBorder="1" applyAlignment="1">
      <alignment horizontal="center"/>
      <protection/>
    </xf>
    <xf numFmtId="0" fontId="8" fillId="0" borderId="11" xfId="20" applyFont="1" applyBorder="1" applyAlignment="1">
      <alignment horizontal="center"/>
      <protection/>
    </xf>
    <xf numFmtId="0" fontId="8" fillId="0" borderId="14" xfId="20" applyFont="1" applyBorder="1" applyAlignment="1">
      <alignment horizontal="center"/>
      <protection/>
    </xf>
    <xf numFmtId="0" fontId="8" fillId="0" borderId="10" xfId="20" applyFont="1" applyBorder="1" applyAlignment="1">
      <alignment horizontal="center"/>
      <protection/>
    </xf>
    <xf numFmtId="49" fontId="2" fillId="0" borderId="12" xfId="20" applyNumberFormat="1" applyFont="1" applyBorder="1" applyAlignment="1">
      <alignment horizontal="center" vertical="center" wrapText="1"/>
      <protection/>
    </xf>
    <xf numFmtId="0" fontId="2" fillId="0" borderId="6" xfId="20" applyFont="1" applyBorder="1" applyAlignment="1">
      <alignment horizontal="center" vertical="center" wrapText="1"/>
      <protection/>
    </xf>
    <xf numFmtId="0" fontId="2" fillId="0" borderId="6" xfId="20" applyFont="1" applyBorder="1" applyAlignment="1">
      <alignment wrapText="1"/>
      <protection/>
    </xf>
    <xf numFmtId="0" fontId="0" fillId="0" borderId="3" xfId="20" applyBorder="1" applyAlignment="1">
      <alignment wrapText="1"/>
      <protection/>
    </xf>
    <xf numFmtId="0" fontId="2" fillId="0" borderId="9" xfId="20" applyFont="1" applyBorder="1" applyAlignment="1">
      <alignment horizontal="center" vertical="center" wrapText="1"/>
      <protection/>
    </xf>
    <xf numFmtId="0" fontId="2" fillId="0" borderId="0" xfId="20" applyFont="1" applyAlignment="1">
      <alignment horizontal="center" vertical="center" wrapText="1"/>
      <protection/>
    </xf>
    <xf numFmtId="0" fontId="2" fillId="0" borderId="0" xfId="20" applyFont="1" applyAlignment="1">
      <alignment wrapText="1"/>
      <protection/>
    </xf>
    <xf numFmtId="0" fontId="0" fillId="0" borderId="4" xfId="20" applyBorder="1" applyAlignment="1">
      <alignment wrapText="1"/>
      <protection/>
    </xf>
    <xf numFmtId="0" fontId="2" fillId="0" borderId="13" xfId="20" applyFont="1" applyBorder="1" applyAlignment="1">
      <alignment horizontal="center" vertical="center" wrapText="1"/>
      <protection/>
    </xf>
    <xf numFmtId="0" fontId="2" fillId="0" borderId="7" xfId="20" applyFont="1" applyBorder="1" applyAlignment="1">
      <alignment horizontal="center" vertical="center" wrapText="1"/>
      <protection/>
    </xf>
    <xf numFmtId="0" fontId="2" fillId="0" borderId="7" xfId="20" applyFont="1" applyBorder="1" applyAlignment="1">
      <alignment wrapText="1"/>
      <protection/>
    </xf>
    <xf numFmtId="0" fontId="0" fillId="0" borderId="8" xfId="20" applyBorder="1" applyAlignment="1">
      <alignment wrapText="1"/>
      <protection/>
    </xf>
    <xf numFmtId="0" fontId="8" fillId="17" borderId="15" xfId="20" applyFont="1" applyFill="1" applyBorder="1" applyAlignment="1">
      <alignment horizontal="center"/>
      <protection/>
    </xf>
    <xf numFmtId="0" fontId="8" fillId="17" borderId="11" xfId="20" applyFont="1" applyFill="1" applyBorder="1" applyAlignment="1">
      <alignment horizontal="center"/>
      <protection/>
    </xf>
    <xf numFmtId="0" fontId="8" fillId="17" borderId="14" xfId="20" applyFont="1" applyFill="1" applyBorder="1" applyAlignment="1">
      <alignment horizontal="center"/>
      <protection/>
    </xf>
    <xf numFmtId="49" fontId="20" fillId="0" borderId="12" xfId="20" applyNumberFormat="1" applyFont="1" applyBorder="1" applyAlignment="1">
      <alignment horizontal="center"/>
      <protection/>
    </xf>
    <xf numFmtId="49" fontId="20" fillId="0" borderId="6" xfId="20" applyNumberFormat="1" applyFont="1" applyBorder="1" applyAlignment="1">
      <alignment horizontal="center"/>
      <protection/>
    </xf>
    <xf numFmtId="49" fontId="20" fillId="0" borderId="3" xfId="20" applyNumberFormat="1" applyFont="1" applyBorder="1" applyAlignment="1">
      <alignment horizontal="center"/>
      <protection/>
    </xf>
    <xf numFmtId="49" fontId="20" fillId="0" borderId="9" xfId="20" applyNumberFormat="1" applyFont="1" applyBorder="1" applyAlignment="1">
      <alignment horizontal="center"/>
      <protection/>
    </xf>
    <xf numFmtId="49" fontId="20" fillId="0" borderId="0" xfId="20" applyNumberFormat="1" applyFont="1" applyAlignment="1">
      <alignment horizontal="center"/>
      <protection/>
    </xf>
    <xf numFmtId="49" fontId="20" fillId="0" borderId="4" xfId="20" applyNumberFormat="1" applyFont="1" applyBorder="1" applyAlignment="1">
      <alignment horizontal="center"/>
      <protection/>
    </xf>
    <xf numFmtId="49" fontId="20" fillId="0" borderId="13" xfId="20" applyNumberFormat="1" applyFont="1" applyBorder="1" applyAlignment="1">
      <alignment horizontal="center"/>
      <protection/>
    </xf>
    <xf numFmtId="49" fontId="20" fillId="0" borderId="7" xfId="20" applyNumberFormat="1" applyFont="1" applyBorder="1" applyAlignment="1">
      <alignment horizontal="center"/>
      <protection/>
    </xf>
    <xf numFmtId="49" fontId="20" fillId="0" borderId="8" xfId="20" applyNumberFormat="1" applyFont="1" applyBorder="1" applyAlignment="1">
      <alignment horizontal="center"/>
      <protection/>
    </xf>
    <xf numFmtId="49" fontId="2" fillId="0" borderId="6" xfId="20" applyNumberFormat="1" applyFont="1" applyBorder="1" applyAlignment="1">
      <alignment horizontal="center" vertical="center" wrapText="1"/>
      <protection/>
    </xf>
    <xf numFmtId="49" fontId="2" fillId="0" borderId="3" xfId="20" applyNumberFormat="1" applyFont="1" applyBorder="1" applyAlignment="1">
      <alignment horizontal="center" vertical="center" wrapText="1"/>
      <protection/>
    </xf>
    <xf numFmtId="49" fontId="2" fillId="0" borderId="9" xfId="20" applyNumberFormat="1" applyFont="1" applyBorder="1" applyAlignment="1">
      <alignment horizontal="center" vertical="center" wrapText="1"/>
      <protection/>
    </xf>
    <xf numFmtId="49" fontId="2" fillId="0" borderId="0" xfId="20" applyNumberFormat="1" applyFont="1" applyAlignment="1">
      <alignment horizontal="center" vertical="center" wrapText="1"/>
      <protection/>
    </xf>
    <xf numFmtId="49" fontId="2" fillId="0" borderId="4" xfId="20" applyNumberFormat="1" applyFont="1" applyBorder="1" applyAlignment="1">
      <alignment horizontal="center" vertical="center" wrapText="1"/>
      <protection/>
    </xf>
    <xf numFmtId="49" fontId="2" fillId="0" borderId="13" xfId="20" applyNumberFormat="1" applyFont="1" applyBorder="1" applyAlignment="1">
      <alignment horizontal="center" vertical="center" wrapText="1"/>
      <protection/>
    </xf>
    <xf numFmtId="49" fontId="2" fillId="0" borderId="7" xfId="20" applyNumberFormat="1" applyFont="1" applyBorder="1" applyAlignment="1">
      <alignment horizontal="center" vertical="center" wrapText="1"/>
      <protection/>
    </xf>
    <xf numFmtId="49" fontId="2" fillId="0" borderId="8" xfId="20" applyNumberFormat="1" applyFont="1" applyBorder="1" applyAlignment="1">
      <alignment horizontal="center" vertical="center" wrapText="1"/>
      <protection/>
    </xf>
    <xf numFmtId="0" fontId="0" fillId="0" borderId="10" xfId="0" applyFont="1" applyBorder="1" applyAlignment="1">
      <alignment wrapText="1"/>
    </xf>
    <xf numFmtId="0" fontId="24" fillId="18" borderId="10" xfId="0" applyFont="1" applyFill="1" applyBorder="1" applyAlignment="1">
      <alignment horizontal="center"/>
    </xf>
    <xf numFmtId="49" fontId="0" fillId="0" borderId="12" xfId="0" applyNumberFormat="1" applyFont="1" applyBorder="1"/>
    <xf numFmtId="0" fontId="0" fillId="0" borderId="6" xfId="0" applyFont="1" applyBorder="1"/>
    <xf numFmtId="0" fontId="0" fillId="0" borderId="3" xfId="0" applyFont="1" applyBorder="1"/>
    <xf numFmtId="0" fontId="0" fillId="0" borderId="9" xfId="0" applyFont="1" applyBorder="1"/>
    <xf numFmtId="0" fontId="0" fillId="0" borderId="0" xfId="0" applyFont="1"/>
    <xf numFmtId="0" fontId="0" fillId="0" borderId="4" xfId="0" applyFont="1" applyBorder="1"/>
    <xf numFmtId="0" fontId="0" fillId="0" borderId="13" xfId="0" applyFont="1" applyBorder="1"/>
    <xf numFmtId="0" fontId="0" fillId="0" borderId="7" xfId="0" applyFont="1" applyBorder="1"/>
    <xf numFmtId="0" fontId="0" fillId="0" borderId="8"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8" xfId="0" applyFont="1" applyBorder="1" applyAlignment="1">
      <alignment wrapText="1"/>
    </xf>
    <xf numFmtId="0" fontId="8" fillId="19" borderId="15" xfId="0" applyFont="1" applyFill="1" applyBorder="1" applyAlignment="1">
      <alignment horizontal="center"/>
    </xf>
    <xf numFmtId="0" fontId="8" fillId="19" borderId="11" xfId="0" applyFont="1" applyFill="1" applyBorder="1" applyAlignment="1">
      <alignment horizontal="center"/>
    </xf>
    <xf numFmtId="0" fontId="8" fillId="19" borderId="14" xfId="0" applyFont="1" applyFill="1" applyBorder="1" applyAlignment="1">
      <alignment horizontal="center"/>
    </xf>
    <xf numFmtId="0" fontId="8" fillId="20" borderId="15" xfId="0" applyFont="1" applyFill="1" applyBorder="1" applyAlignment="1">
      <alignment horizontal="center"/>
    </xf>
    <xf numFmtId="0" fontId="8" fillId="20" borderId="11" xfId="0" applyFont="1" applyFill="1" applyBorder="1" applyAlignment="1">
      <alignment horizontal="center"/>
    </xf>
    <xf numFmtId="0" fontId="8" fillId="20" borderId="14" xfId="0" applyFont="1" applyFill="1" applyBorder="1" applyAlignment="1">
      <alignment horizontal="center"/>
    </xf>
    <xf numFmtId="0" fontId="2" fillId="0" borderId="3" xfId="0" applyFont="1" applyBorder="1" applyAlignment="1">
      <alignment wrapText="1"/>
    </xf>
    <xf numFmtId="0" fontId="2" fillId="0" borderId="4" xfId="0" applyFont="1" applyBorder="1" applyAlignment="1">
      <alignment wrapText="1"/>
    </xf>
    <xf numFmtId="0" fontId="2" fillId="0" borderId="8" xfId="0" applyFont="1" applyBorder="1" applyAlignment="1">
      <alignment wrapText="1"/>
    </xf>
    <xf numFmtId="0" fontId="8" fillId="19" borderId="10" xfId="0" applyFont="1" applyFill="1" applyBorder="1" applyAlignment="1">
      <alignment horizontal="center"/>
    </xf>
    <xf numFmtId="0" fontId="8" fillId="21" borderId="10" xfId="0" applyFont="1" applyFill="1" applyBorder="1" applyAlignment="1">
      <alignment horizontal="center"/>
    </xf>
    <xf numFmtId="0" fontId="9" fillId="22" borderId="15" xfId="20" applyFont="1" applyFill="1" applyBorder="1" applyAlignment="1">
      <alignment horizontal="center"/>
      <protection/>
    </xf>
    <xf numFmtId="0" fontId="9" fillId="22" borderId="11" xfId="20" applyFont="1" applyFill="1" applyBorder="1" applyAlignment="1">
      <alignment horizontal="center"/>
      <protection/>
    </xf>
    <xf numFmtId="0" fontId="9" fillId="22" borderId="14" xfId="20" applyFont="1" applyFill="1" applyBorder="1" applyAlignment="1">
      <alignment horizontal="center"/>
      <protection/>
    </xf>
    <xf numFmtId="0" fontId="9" fillId="23" borderId="15" xfId="20" applyFont="1" applyFill="1" applyBorder="1" applyAlignment="1">
      <alignment horizontal="center"/>
      <protection/>
    </xf>
    <xf numFmtId="0" fontId="9" fillId="23" borderId="11" xfId="20" applyFont="1" applyFill="1" applyBorder="1" applyAlignment="1">
      <alignment horizontal="center"/>
      <protection/>
    </xf>
    <xf numFmtId="0" fontId="9" fillId="23" borderId="14" xfId="20" applyFont="1" applyFill="1" applyBorder="1" applyAlignment="1">
      <alignment horizontal="center"/>
      <protection/>
    </xf>
    <xf numFmtId="0" fontId="20" fillId="0" borderId="6" xfId="20" applyFont="1" applyBorder="1" applyAlignment="1">
      <alignment horizontal="center"/>
      <protection/>
    </xf>
    <xf numFmtId="0" fontId="20" fillId="0" borderId="3" xfId="20" applyFont="1" applyBorder="1" applyAlignment="1">
      <alignment horizontal="center"/>
      <protection/>
    </xf>
    <xf numFmtId="0" fontId="20" fillId="0" borderId="9" xfId="20" applyFont="1" applyBorder="1" applyAlignment="1">
      <alignment horizontal="center"/>
      <protection/>
    </xf>
    <xf numFmtId="0" fontId="20" fillId="0" borderId="0" xfId="20" applyFont="1" applyAlignment="1">
      <alignment horizontal="center"/>
      <protection/>
    </xf>
    <xf numFmtId="0" fontId="20" fillId="0" borderId="4" xfId="20" applyFont="1" applyBorder="1" applyAlignment="1">
      <alignment horizontal="center"/>
      <protection/>
    </xf>
    <xf numFmtId="0" fontId="20" fillId="0" borderId="13" xfId="20" applyFont="1" applyBorder="1" applyAlignment="1">
      <alignment horizontal="center"/>
      <protection/>
    </xf>
    <xf numFmtId="0" fontId="20" fillId="0" borderId="7" xfId="20" applyFont="1" applyBorder="1" applyAlignment="1">
      <alignment horizontal="center"/>
      <protection/>
    </xf>
    <xf numFmtId="0" fontId="20" fillId="0" borderId="8" xfId="20" applyFont="1" applyBorder="1" applyAlignment="1">
      <alignment horizontal="center"/>
      <protection/>
    </xf>
    <xf numFmtId="0" fontId="9" fillId="22" borderId="10" xfId="20" applyFont="1" applyFill="1" applyBorder="1" applyAlignment="1">
      <alignment horizontal="center"/>
      <protection/>
    </xf>
    <xf numFmtId="0" fontId="19" fillId="24" borderId="10" xfId="20" applyFont="1" applyFill="1" applyBorder="1" applyAlignment="1">
      <alignment horizontal="center"/>
      <protection/>
    </xf>
    <xf numFmtId="0" fontId="8" fillId="25" borderId="10" xfId="21" applyFont="1" applyFill="1" applyBorder="1" applyAlignment="1">
      <alignment horizontal="center"/>
      <protection/>
    </xf>
    <xf numFmtId="49" fontId="0" fillId="0" borderId="10" xfId="21" applyNumberFormat="1" applyBorder="1" applyAlignment="1">
      <alignment horizontal="center"/>
      <protection/>
    </xf>
    <xf numFmtId="49" fontId="2" fillId="0" borderId="10" xfId="21" applyNumberFormat="1" applyFont="1" applyBorder="1" applyAlignment="1">
      <alignment horizontal="center" vertical="center" wrapText="1"/>
      <protection/>
    </xf>
    <xf numFmtId="0" fontId="19" fillId="9" borderId="10" xfId="21" applyFont="1" applyFill="1" applyBorder="1" applyAlignment="1">
      <alignment horizontal="center"/>
      <protection/>
    </xf>
    <xf numFmtId="0" fontId="8" fillId="26" borderId="10" xfId="21" applyFont="1" applyFill="1" applyBorder="1" applyAlignment="1">
      <alignment horizontal="center"/>
      <protection/>
    </xf>
    <xf numFmtId="0" fontId="8" fillId="27" borderId="10" xfId="0" applyFont="1" applyFill="1" applyBorder="1" applyAlignment="1">
      <alignment horizontal="center"/>
    </xf>
    <xf numFmtId="0" fontId="0" fillId="0" borderId="10" xfId="0" applyFont="1" applyBorder="1" applyAlignment="1">
      <alignment horizontal="center"/>
    </xf>
    <xf numFmtId="49" fontId="16" fillId="0" borderId="12" xfId="0" applyNumberFormat="1" applyFont="1" applyBorder="1" applyAlignment="1">
      <alignment horizontal="center" vertical="center" wrapText="1"/>
    </xf>
    <xf numFmtId="49" fontId="16" fillId="0" borderId="6"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4"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8" fillId="28" borderId="10" xfId="0" applyFont="1" applyFill="1" applyBorder="1" applyAlignment="1">
      <alignment horizontal="center"/>
    </xf>
    <xf numFmtId="0" fontId="8" fillId="29" borderId="10" xfId="0" applyFont="1" applyFill="1" applyBorder="1" applyAlignment="1">
      <alignment horizontal="center"/>
    </xf>
    <xf numFmtId="0" fontId="19" fillId="30" borderId="10" xfId="21" applyFont="1" applyFill="1" applyBorder="1" applyAlignment="1">
      <alignment horizontal="center"/>
      <protection/>
    </xf>
    <xf numFmtId="49" fontId="0" fillId="0" borderId="10" xfId="0" applyNumberFormat="1" applyBorder="1" applyAlignment="1" applyProtection="1">
      <alignment horizontal="center"/>
      <protection locked="0"/>
    </xf>
    <xf numFmtId="0" fontId="10" fillId="0" borderId="10" xfId="0" applyFont="1" applyBorder="1" applyAlignment="1" applyProtection="1">
      <alignment horizontal="center" vertical="center" wrapText="1"/>
      <protection locked="0"/>
    </xf>
    <xf numFmtId="0" fontId="19" fillId="9" borderId="10" xfId="20" applyFont="1" applyFill="1" applyBorder="1" applyAlignment="1">
      <alignment horizontal="center"/>
      <protection/>
    </xf>
    <xf numFmtId="49" fontId="26" fillId="0" borderId="10" xfId="20" applyNumberFormat="1" applyFont="1" applyBorder="1" applyAlignment="1">
      <alignment horizontal="center" vertical="center" wrapText="1"/>
      <protection/>
    </xf>
    <xf numFmtId="49" fontId="15" fillId="0" borderId="10" xfId="0" applyNumberFormat="1" applyFont="1" applyBorder="1" applyAlignment="1" applyProtection="1">
      <alignment horizontal="center" vertical="center"/>
      <protection locked="0"/>
    </xf>
    <xf numFmtId="49" fontId="0" fillId="0" borderId="10" xfId="0" applyNumberFormat="1" applyFont="1" applyBorder="1" applyAlignment="1">
      <alignment horizontal="center" vertical="center"/>
    </xf>
    <xf numFmtId="0" fontId="19" fillId="31" borderId="10" xfId="21" applyFont="1" applyFill="1" applyBorder="1" applyAlignment="1">
      <alignment horizontal="center"/>
      <protection/>
    </xf>
    <xf numFmtId="49" fontId="16" fillId="0" borderId="10" xfId="0" applyNumberFormat="1"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microsoft.com/office/2017/10/relationships/person" Target="persons/person.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17.png" /><Relationship Id="rId3" Type="http://schemas.openxmlformats.org/officeDocument/2006/relationships/image" Target="../media/image18.png" /><Relationship Id="rId4" Type="http://schemas.openxmlformats.org/officeDocument/2006/relationships/image" Target="../media/image26.png" /><Relationship Id="rId5" Type="http://schemas.openxmlformats.org/officeDocument/2006/relationships/image" Target="../media/image27.png" /><Relationship Id="rId6" Type="http://schemas.openxmlformats.org/officeDocument/2006/relationships/image" Target="../media/image28.png" /><Relationship Id="rId7" Type="http://schemas.openxmlformats.org/officeDocument/2006/relationships/image" Target="../media/image25.jpeg" /><Relationship Id="rId8" Type="http://schemas.openxmlformats.org/officeDocument/2006/relationships/image" Target="../media/image11.jpeg" /><Relationship Id="rId9" Type="http://schemas.openxmlformats.org/officeDocument/2006/relationships/image" Target="../media/image29.jpeg" /><Relationship Id="rId10" Type="http://schemas.openxmlformats.org/officeDocument/2006/relationships/image" Target="../media/image30.jpeg" /><Relationship Id="rId11" Type="http://schemas.openxmlformats.org/officeDocument/2006/relationships/image" Target="../media/image31.jpeg" /><Relationship Id="rId12" Type="http://schemas.openxmlformats.org/officeDocument/2006/relationships/image" Target="../media/image32.jpeg" /><Relationship Id="rId13" Type="http://schemas.openxmlformats.org/officeDocument/2006/relationships/image" Target="../media/image8.jpeg" /><Relationship Id="rId14" Type="http://schemas.openxmlformats.org/officeDocument/2006/relationships/image" Target="../media/image33.png" /><Relationship Id="rId15" Type="http://schemas.openxmlformats.org/officeDocument/2006/relationships/image" Target="../media/image6.jpeg" /><Relationship Id="rId16" Type="http://schemas.openxmlformats.org/officeDocument/2006/relationships/image" Target="../media/image34.jpeg" /><Relationship Id="rId17" Type="http://schemas.openxmlformats.org/officeDocument/2006/relationships/image" Target="../media/image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 Id="rId3" Type="http://schemas.openxmlformats.org/officeDocument/2006/relationships/image" Target="../media/image22.png" /><Relationship Id="rId4" Type="http://schemas.openxmlformats.org/officeDocument/2006/relationships/image" Target="../media/image23.jpeg" /><Relationship Id="rId5" Type="http://schemas.openxmlformats.org/officeDocument/2006/relationships/image" Target="../media/image12.jpeg" /><Relationship Id="rId6" Type="http://schemas.openxmlformats.org/officeDocument/2006/relationships/image" Target="../media/image24.png" /><Relationship Id="rId7" Type="http://schemas.openxmlformats.org/officeDocument/2006/relationships/image" Target="../media/image2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8.png" /><Relationship Id="rId3" Type="http://schemas.openxmlformats.org/officeDocument/2006/relationships/image" Target="../media/image3.png" /><Relationship Id="rId4" Type="http://schemas.openxmlformats.org/officeDocument/2006/relationships/image" Target="../media/image1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image" Target="../media/image13.jpeg" /><Relationship Id="rId4" Type="http://schemas.openxmlformats.org/officeDocument/2006/relationships/image" Target="../media/image1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image" Target="../media/image12.jpeg" /><Relationship Id="rId4"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9</xdr:row>
      <xdr:rowOff>104775</xdr:rowOff>
    </xdr:from>
    <xdr:to>
      <xdr:col>3</xdr:col>
      <xdr:colOff>314325</xdr:colOff>
      <xdr:row>13</xdr:row>
      <xdr:rowOff>66675</xdr:rowOff>
    </xdr:to>
    <xdr:pic>
      <xdr:nvPicPr>
        <xdr:cNvPr id="17250" name="Picture 2"/>
        <xdr:cNvPicPr preferRelativeResize="1">
          <a:picLocks noChangeAspect="1"/>
        </xdr:cNvPicPr>
      </xdr:nvPicPr>
      <xdr:blipFill>
        <a:blip r:embed="rId1"/>
        <a:stretch>
          <a:fillRect/>
        </a:stretch>
      </xdr:blipFill>
      <xdr:spPr bwMode="auto">
        <a:xfrm>
          <a:off x="657225" y="1562100"/>
          <a:ext cx="1219200" cy="609600"/>
        </a:xfrm>
        <a:prstGeom prst="rect">
          <a:avLst/>
        </a:prstGeom>
        <a:noFill/>
        <a:ln w="9525">
          <a:noFill/>
        </a:ln>
      </xdr:spPr>
    </xdr:pic>
    <xdr:clientData/>
  </xdr:twoCellAnchor>
  <xdr:twoCellAnchor editAs="oneCell">
    <xdr:from>
      <xdr:col>1</xdr:col>
      <xdr:colOff>333375</xdr:colOff>
      <xdr:row>14</xdr:row>
      <xdr:rowOff>95250</xdr:rowOff>
    </xdr:from>
    <xdr:to>
      <xdr:col>3</xdr:col>
      <xdr:colOff>323850</xdr:colOff>
      <xdr:row>18</xdr:row>
      <xdr:rowOff>85725</xdr:rowOff>
    </xdr:to>
    <xdr:pic>
      <xdr:nvPicPr>
        <xdr:cNvPr id="17251" name="Picture 4"/>
        <xdr:cNvPicPr preferRelativeResize="1">
          <a:picLocks noChangeAspect="1"/>
        </xdr:cNvPicPr>
      </xdr:nvPicPr>
      <xdr:blipFill>
        <a:blip r:embed="rId2"/>
        <a:stretch>
          <a:fillRect/>
        </a:stretch>
      </xdr:blipFill>
      <xdr:spPr bwMode="auto">
        <a:xfrm>
          <a:off x="676275" y="2362200"/>
          <a:ext cx="1209675" cy="638175"/>
        </a:xfrm>
        <a:prstGeom prst="rect">
          <a:avLst/>
        </a:prstGeom>
        <a:noFill/>
        <a:ln w="9525">
          <a:noFill/>
        </a:ln>
      </xdr:spPr>
    </xdr:pic>
    <xdr:clientData/>
  </xdr:twoCellAnchor>
  <xdr:twoCellAnchor editAs="oneCell">
    <xdr:from>
      <xdr:col>1</xdr:col>
      <xdr:colOff>314325</xdr:colOff>
      <xdr:row>19</xdr:row>
      <xdr:rowOff>142875</xdr:rowOff>
    </xdr:from>
    <xdr:to>
      <xdr:col>3</xdr:col>
      <xdr:colOff>114300</xdr:colOff>
      <xdr:row>23</xdr:row>
      <xdr:rowOff>28575</xdr:rowOff>
    </xdr:to>
    <xdr:pic>
      <xdr:nvPicPr>
        <xdr:cNvPr id="17252" name="Picture 6"/>
        <xdr:cNvPicPr preferRelativeResize="1">
          <a:picLocks noChangeAspect="1"/>
        </xdr:cNvPicPr>
      </xdr:nvPicPr>
      <xdr:blipFill>
        <a:blip r:embed="rId3"/>
        <a:stretch>
          <a:fillRect/>
        </a:stretch>
      </xdr:blipFill>
      <xdr:spPr bwMode="auto">
        <a:xfrm>
          <a:off x="657225" y="3219450"/>
          <a:ext cx="1019175" cy="533400"/>
        </a:xfrm>
        <a:prstGeom prst="rect">
          <a:avLst/>
        </a:prstGeom>
        <a:noFill/>
        <a:ln w="9525">
          <a:noFill/>
        </a:ln>
      </xdr:spPr>
    </xdr:pic>
    <xdr:clientData/>
  </xdr:twoCellAnchor>
  <xdr:twoCellAnchor editAs="oneCell">
    <xdr:from>
      <xdr:col>1</xdr:col>
      <xdr:colOff>133350</xdr:colOff>
      <xdr:row>35</xdr:row>
      <xdr:rowOff>9525</xdr:rowOff>
    </xdr:from>
    <xdr:to>
      <xdr:col>3</xdr:col>
      <xdr:colOff>466725</xdr:colOff>
      <xdr:row>38</xdr:row>
      <xdr:rowOff>28575</xdr:rowOff>
    </xdr:to>
    <xdr:pic>
      <xdr:nvPicPr>
        <xdr:cNvPr id="17255" name="Picture 1"/>
        <xdr:cNvPicPr preferRelativeResize="1">
          <a:picLocks noChangeAspect="1"/>
        </xdr:cNvPicPr>
      </xdr:nvPicPr>
      <xdr:blipFill>
        <a:blip r:embed="rId4"/>
        <a:stretch>
          <a:fillRect/>
        </a:stretch>
      </xdr:blipFill>
      <xdr:spPr bwMode="auto">
        <a:xfrm>
          <a:off x="476250" y="5676900"/>
          <a:ext cx="1552575" cy="504825"/>
        </a:xfrm>
        <a:prstGeom prst="rect">
          <a:avLst/>
        </a:prstGeom>
        <a:noFill/>
        <a:ln w="9525">
          <a:noFill/>
        </a:ln>
      </xdr:spPr>
    </xdr:pic>
    <xdr:clientData/>
  </xdr:twoCellAnchor>
  <xdr:twoCellAnchor editAs="oneCell">
    <xdr:from>
      <xdr:col>1</xdr:col>
      <xdr:colOff>133350</xdr:colOff>
      <xdr:row>39</xdr:row>
      <xdr:rowOff>142875</xdr:rowOff>
    </xdr:from>
    <xdr:to>
      <xdr:col>3</xdr:col>
      <xdr:colOff>485775</xdr:colOff>
      <xdr:row>43</xdr:row>
      <xdr:rowOff>9525</xdr:rowOff>
    </xdr:to>
    <xdr:pic>
      <xdr:nvPicPr>
        <xdr:cNvPr id="17256" name="Picture 7"/>
        <xdr:cNvPicPr preferRelativeResize="1">
          <a:picLocks noChangeAspect="1"/>
        </xdr:cNvPicPr>
      </xdr:nvPicPr>
      <xdr:blipFill>
        <a:blip r:embed="rId5"/>
        <a:stretch>
          <a:fillRect/>
        </a:stretch>
      </xdr:blipFill>
      <xdr:spPr bwMode="auto">
        <a:xfrm>
          <a:off x="476250" y="6457950"/>
          <a:ext cx="1571625" cy="514350"/>
        </a:xfrm>
        <a:prstGeom prst="rect">
          <a:avLst/>
        </a:prstGeom>
        <a:noFill/>
        <a:ln w="9525">
          <a:noFill/>
        </a:ln>
      </xdr:spPr>
    </xdr:pic>
    <xdr:clientData/>
  </xdr:twoCellAnchor>
  <xdr:twoCellAnchor editAs="oneCell">
    <xdr:from>
      <xdr:col>1</xdr:col>
      <xdr:colOff>133350</xdr:colOff>
      <xdr:row>44</xdr:row>
      <xdr:rowOff>142875</xdr:rowOff>
    </xdr:from>
    <xdr:to>
      <xdr:col>3</xdr:col>
      <xdr:colOff>485775</xdr:colOff>
      <xdr:row>48</xdr:row>
      <xdr:rowOff>9525</xdr:rowOff>
    </xdr:to>
    <xdr:pic>
      <xdr:nvPicPr>
        <xdr:cNvPr id="17257" name="Picture 9"/>
        <xdr:cNvPicPr preferRelativeResize="1">
          <a:picLocks noChangeAspect="1"/>
        </xdr:cNvPicPr>
      </xdr:nvPicPr>
      <xdr:blipFill>
        <a:blip r:embed="rId5"/>
        <a:stretch>
          <a:fillRect/>
        </a:stretch>
      </xdr:blipFill>
      <xdr:spPr bwMode="auto">
        <a:xfrm>
          <a:off x="476250" y="7267575"/>
          <a:ext cx="1571625" cy="514350"/>
        </a:xfrm>
        <a:prstGeom prst="rect">
          <a:avLst/>
        </a:prstGeom>
        <a:noFill/>
        <a:ln w="9525">
          <a:noFill/>
        </a:ln>
      </xdr:spPr>
    </xdr:pic>
    <xdr:clientData/>
  </xdr:twoCellAnchor>
  <xdr:twoCellAnchor editAs="oneCell">
    <xdr:from>
      <xdr:col>1</xdr:col>
      <xdr:colOff>142875</xdr:colOff>
      <xdr:row>0</xdr:row>
      <xdr:rowOff>123825</xdr:rowOff>
    </xdr:from>
    <xdr:to>
      <xdr:col>2</xdr:col>
      <xdr:colOff>371475</xdr:colOff>
      <xdr:row>6</xdr:row>
      <xdr:rowOff>85725</xdr:rowOff>
    </xdr:to>
    <xdr:pic>
      <xdr:nvPicPr>
        <xdr:cNvPr id="17258" name="Picture 10"/>
        <xdr:cNvPicPr preferRelativeResize="1">
          <a:picLocks noChangeAspect="1"/>
        </xdr:cNvPicPr>
      </xdr:nvPicPr>
      <xdr:blipFill>
        <a:blip r:embed="rId6"/>
        <a:stretch>
          <a:fillRect/>
        </a:stretch>
      </xdr:blipFill>
      <xdr:spPr bwMode="auto">
        <a:xfrm>
          <a:off x="485775" y="123825"/>
          <a:ext cx="838200" cy="933450"/>
        </a:xfrm>
        <a:prstGeom prst="rect">
          <a:avLst/>
        </a:prstGeom>
        <a:noFill/>
        <a:ln w="9525">
          <a:noFill/>
        </a:ln>
      </xdr:spPr>
    </xdr:pic>
    <xdr:clientData/>
  </xdr:twoCellAnchor>
  <xdr:twoCellAnchor editAs="oneCell">
    <xdr:from>
      <xdr:col>1</xdr:col>
      <xdr:colOff>180975</xdr:colOff>
      <xdr:row>24</xdr:row>
      <xdr:rowOff>47625</xdr:rowOff>
    </xdr:from>
    <xdr:to>
      <xdr:col>3</xdr:col>
      <xdr:colOff>514350</xdr:colOff>
      <xdr:row>28</xdr:row>
      <xdr:rowOff>142875</xdr:rowOff>
    </xdr:to>
    <xdr:pic>
      <xdr:nvPicPr>
        <xdr:cNvPr id="11" name="Picture 4" descr="WHIZ NUT"/>
        <xdr:cNvPicPr preferRelativeResize="1">
          <a:picLocks noChangeAspect="1"/>
        </xdr:cNvPicPr>
      </xdr:nvPicPr>
      <xdr:blipFill>
        <a:blip r:embed="rId7"/>
        <a:stretch>
          <a:fillRect/>
        </a:stretch>
      </xdr:blipFill>
      <xdr:spPr bwMode="auto">
        <a:xfrm>
          <a:off x="523875" y="3933825"/>
          <a:ext cx="1552575" cy="742950"/>
        </a:xfrm>
        <a:prstGeom prst="rect">
          <a:avLst/>
        </a:prstGeom>
        <a:noFill/>
        <a:ln w="9525">
          <a:noFill/>
        </a:ln>
      </xdr:spPr>
    </xdr:pic>
    <xdr:clientData/>
  </xdr:twoCellAnchor>
  <xdr:twoCellAnchor editAs="oneCell">
    <xdr:from>
      <xdr:col>8</xdr:col>
      <xdr:colOff>200025</xdr:colOff>
      <xdr:row>9</xdr:row>
      <xdr:rowOff>38100</xdr:rowOff>
    </xdr:from>
    <xdr:to>
      <xdr:col>10</xdr:col>
      <xdr:colOff>381000</xdr:colOff>
      <xdr:row>13</xdr:row>
      <xdr:rowOff>123825</xdr:rowOff>
    </xdr:to>
    <xdr:pic>
      <xdr:nvPicPr>
        <xdr:cNvPr id="12" name="Picture 11" descr="nhcm10zy"/>
        <xdr:cNvPicPr preferRelativeResize="1">
          <a:picLocks noChangeAspect="1"/>
        </xdr:cNvPicPr>
      </xdr:nvPicPr>
      <xdr:blipFill>
        <a:blip r:embed="rId8"/>
        <a:stretch>
          <a:fillRect/>
        </a:stretch>
      </xdr:blipFill>
      <xdr:spPr bwMode="auto">
        <a:xfrm>
          <a:off x="4810125" y="1495425"/>
          <a:ext cx="1400175" cy="733425"/>
        </a:xfrm>
        <a:prstGeom prst="rect">
          <a:avLst/>
        </a:prstGeom>
        <a:noFill/>
        <a:ln w="9525">
          <a:noFill/>
        </a:ln>
      </xdr:spPr>
    </xdr:pic>
    <xdr:clientData/>
  </xdr:twoCellAnchor>
  <xdr:twoCellAnchor editAs="oneCell">
    <xdr:from>
      <xdr:col>8</xdr:col>
      <xdr:colOff>304800</xdr:colOff>
      <xdr:row>14</xdr:row>
      <xdr:rowOff>76200</xdr:rowOff>
    </xdr:from>
    <xdr:to>
      <xdr:col>10</xdr:col>
      <xdr:colOff>180975</xdr:colOff>
      <xdr:row>18</xdr:row>
      <xdr:rowOff>95250</xdr:rowOff>
    </xdr:to>
    <xdr:pic>
      <xdr:nvPicPr>
        <xdr:cNvPr id="14" name="Picture 13" descr="wfm10zy.jpg"/>
        <xdr:cNvPicPr preferRelativeResize="1">
          <a:picLocks noChangeAspect="1"/>
        </xdr:cNvPicPr>
      </xdr:nvPicPr>
      <xdr:blipFill>
        <a:blip r:embed="rId9"/>
        <a:stretch>
          <a:fillRect/>
        </a:stretch>
      </xdr:blipFill>
      <xdr:spPr>
        <a:xfrm>
          <a:off x="4914900" y="2343150"/>
          <a:ext cx="1095375" cy="666750"/>
        </a:xfrm>
        <a:prstGeom prst="rect">
          <a:avLst/>
        </a:prstGeom>
        <a:ln>
          <a:noFill/>
        </a:ln>
      </xdr:spPr>
    </xdr:pic>
    <xdr:clientData/>
  </xdr:twoCellAnchor>
  <xdr:twoCellAnchor editAs="oneCell">
    <xdr:from>
      <xdr:col>8</xdr:col>
      <xdr:colOff>238125</xdr:colOff>
      <xdr:row>19</xdr:row>
      <xdr:rowOff>104775</xdr:rowOff>
    </xdr:from>
    <xdr:to>
      <xdr:col>10</xdr:col>
      <xdr:colOff>295275</xdr:colOff>
      <xdr:row>23</xdr:row>
      <xdr:rowOff>66675</xdr:rowOff>
    </xdr:to>
    <xdr:pic>
      <xdr:nvPicPr>
        <xdr:cNvPr id="15" name="Picture 14" descr="wlm10zy.jpg"/>
        <xdr:cNvPicPr preferRelativeResize="1">
          <a:picLocks noChangeAspect="1"/>
        </xdr:cNvPicPr>
      </xdr:nvPicPr>
      <xdr:blipFill>
        <a:blip r:embed="rId10"/>
        <a:stretch>
          <a:fillRect/>
        </a:stretch>
      </xdr:blipFill>
      <xdr:spPr>
        <a:xfrm>
          <a:off x="4848225" y="3181350"/>
          <a:ext cx="1276350" cy="609600"/>
        </a:xfrm>
        <a:prstGeom prst="rect">
          <a:avLst/>
        </a:prstGeom>
        <a:ln>
          <a:noFill/>
        </a:ln>
      </xdr:spPr>
    </xdr:pic>
    <xdr:clientData/>
  </xdr:twoCellAnchor>
  <xdr:twoCellAnchor editAs="oneCell">
    <xdr:from>
      <xdr:col>8</xdr:col>
      <xdr:colOff>190500</xdr:colOff>
      <xdr:row>29</xdr:row>
      <xdr:rowOff>38100</xdr:rowOff>
    </xdr:from>
    <xdr:to>
      <xdr:col>10</xdr:col>
      <xdr:colOff>361950</xdr:colOff>
      <xdr:row>33</xdr:row>
      <xdr:rowOff>123825</xdr:rowOff>
    </xdr:to>
    <xdr:pic>
      <xdr:nvPicPr>
        <xdr:cNvPr id="17" name="Picture 16" descr="NNCZ-18.jpg"/>
        <xdr:cNvPicPr preferRelativeResize="1">
          <a:picLocks noChangeAspect="1"/>
        </xdr:cNvPicPr>
      </xdr:nvPicPr>
      <xdr:blipFill>
        <a:blip r:embed="rId11"/>
        <a:stretch>
          <a:fillRect/>
        </a:stretch>
      </xdr:blipFill>
      <xdr:spPr>
        <a:xfrm>
          <a:off x="4800600" y="4733925"/>
          <a:ext cx="1390650" cy="733425"/>
        </a:xfrm>
        <a:prstGeom prst="rect">
          <a:avLst/>
        </a:prstGeom>
        <a:ln>
          <a:noFill/>
        </a:ln>
      </xdr:spPr>
    </xdr:pic>
    <xdr:clientData/>
  </xdr:twoCellAnchor>
  <xdr:twoCellAnchor editAs="oneCell">
    <xdr:from>
      <xdr:col>1</xdr:col>
      <xdr:colOff>238125</xdr:colOff>
      <xdr:row>29</xdr:row>
      <xdr:rowOff>66675</xdr:rowOff>
    </xdr:from>
    <xdr:to>
      <xdr:col>3</xdr:col>
      <xdr:colOff>409575</xdr:colOff>
      <xdr:row>33</xdr:row>
      <xdr:rowOff>152400</xdr:rowOff>
    </xdr:to>
    <xdr:pic>
      <xdr:nvPicPr>
        <xdr:cNvPr id="18" name="Picture 17" descr="NNCZ-18.jpg"/>
        <xdr:cNvPicPr preferRelativeResize="1">
          <a:picLocks noChangeAspect="1"/>
        </xdr:cNvPicPr>
      </xdr:nvPicPr>
      <xdr:blipFill>
        <a:blip r:embed="rId11"/>
        <a:stretch>
          <a:fillRect/>
        </a:stretch>
      </xdr:blipFill>
      <xdr:spPr>
        <a:xfrm>
          <a:off x="581025" y="4762500"/>
          <a:ext cx="1390650" cy="733425"/>
        </a:xfrm>
        <a:prstGeom prst="rect">
          <a:avLst/>
        </a:prstGeom>
        <a:ln>
          <a:noFill/>
        </a:ln>
      </xdr:spPr>
    </xdr:pic>
    <xdr:clientData/>
  </xdr:twoCellAnchor>
  <xdr:twoCellAnchor editAs="oneCell">
    <xdr:from>
      <xdr:col>8</xdr:col>
      <xdr:colOff>142875</xdr:colOff>
      <xdr:row>34</xdr:row>
      <xdr:rowOff>142875</xdr:rowOff>
    </xdr:from>
    <xdr:to>
      <xdr:col>10</xdr:col>
      <xdr:colOff>476250</xdr:colOff>
      <xdr:row>37</xdr:row>
      <xdr:rowOff>142875</xdr:rowOff>
    </xdr:to>
    <xdr:pic>
      <xdr:nvPicPr>
        <xdr:cNvPr id="19" name="Picture 18" descr="hcm10zy.jpg"/>
        <xdr:cNvPicPr preferRelativeResize="1">
          <a:picLocks noChangeAspect="1"/>
        </xdr:cNvPicPr>
      </xdr:nvPicPr>
      <xdr:blipFill>
        <a:blip r:embed="rId12"/>
        <a:stretch>
          <a:fillRect/>
        </a:stretch>
      </xdr:blipFill>
      <xdr:spPr>
        <a:xfrm>
          <a:off x="4752975" y="5648325"/>
          <a:ext cx="1552575" cy="485775"/>
        </a:xfrm>
        <a:prstGeom prst="rect">
          <a:avLst/>
        </a:prstGeom>
        <a:ln>
          <a:noFill/>
        </a:ln>
      </xdr:spPr>
    </xdr:pic>
    <xdr:clientData/>
  </xdr:twoCellAnchor>
  <xdr:twoCellAnchor editAs="oneCell">
    <xdr:from>
      <xdr:col>8</xdr:col>
      <xdr:colOff>152400</xdr:colOff>
      <xdr:row>39</xdr:row>
      <xdr:rowOff>161925</xdr:rowOff>
    </xdr:from>
    <xdr:to>
      <xdr:col>10</xdr:col>
      <xdr:colOff>485775</xdr:colOff>
      <xdr:row>43</xdr:row>
      <xdr:rowOff>0</xdr:rowOff>
    </xdr:to>
    <xdr:pic>
      <xdr:nvPicPr>
        <xdr:cNvPr id="20" name="Picture 19" descr="hcm10zy.jpg"/>
        <xdr:cNvPicPr preferRelativeResize="1">
          <a:picLocks noChangeAspect="1"/>
        </xdr:cNvPicPr>
      </xdr:nvPicPr>
      <xdr:blipFill>
        <a:blip r:embed="rId12"/>
        <a:stretch>
          <a:fillRect/>
        </a:stretch>
      </xdr:blipFill>
      <xdr:spPr>
        <a:xfrm>
          <a:off x="4762500" y="6477000"/>
          <a:ext cx="1552575" cy="485775"/>
        </a:xfrm>
        <a:prstGeom prst="rect">
          <a:avLst/>
        </a:prstGeom>
        <a:ln>
          <a:noFill/>
        </a:ln>
      </xdr:spPr>
    </xdr:pic>
    <xdr:clientData/>
  </xdr:twoCellAnchor>
  <xdr:twoCellAnchor editAs="oneCell">
    <xdr:from>
      <xdr:col>8</xdr:col>
      <xdr:colOff>171450</xdr:colOff>
      <xdr:row>44</xdr:row>
      <xdr:rowOff>161925</xdr:rowOff>
    </xdr:from>
    <xdr:to>
      <xdr:col>10</xdr:col>
      <xdr:colOff>504825</xdr:colOff>
      <xdr:row>48</xdr:row>
      <xdr:rowOff>0</xdr:rowOff>
    </xdr:to>
    <xdr:pic>
      <xdr:nvPicPr>
        <xdr:cNvPr id="21" name="Picture 20" descr="hcm10zy.jpg"/>
        <xdr:cNvPicPr preferRelativeResize="1">
          <a:picLocks noChangeAspect="1"/>
        </xdr:cNvPicPr>
      </xdr:nvPicPr>
      <xdr:blipFill>
        <a:blip r:embed="rId12"/>
        <a:stretch>
          <a:fillRect/>
        </a:stretch>
      </xdr:blipFill>
      <xdr:spPr>
        <a:xfrm>
          <a:off x="4781550" y="7286625"/>
          <a:ext cx="1552575" cy="485775"/>
        </a:xfrm>
        <a:prstGeom prst="rect">
          <a:avLst/>
        </a:prstGeom>
        <a:ln>
          <a:noFill/>
        </a:ln>
      </xdr:spPr>
    </xdr:pic>
    <xdr:clientData/>
  </xdr:twoCellAnchor>
  <xdr:twoCellAnchor editAs="oneCell">
    <xdr:from>
      <xdr:col>1</xdr:col>
      <xdr:colOff>142875</xdr:colOff>
      <xdr:row>49</xdr:row>
      <xdr:rowOff>104775</xdr:rowOff>
    </xdr:from>
    <xdr:to>
      <xdr:col>3</xdr:col>
      <xdr:colOff>428625</xdr:colOff>
      <xdr:row>53</xdr:row>
      <xdr:rowOff>38100</xdr:rowOff>
    </xdr:to>
    <xdr:pic>
      <xdr:nvPicPr>
        <xdr:cNvPr id="22" name="Picture 3" descr="CRG-17.jpg"/>
        <xdr:cNvPicPr preferRelativeResize="1">
          <a:picLocks noChangeAspect="1"/>
        </xdr:cNvPicPr>
      </xdr:nvPicPr>
      <xdr:blipFill>
        <a:blip r:embed="rId13"/>
        <a:stretch>
          <a:fillRect/>
        </a:stretch>
      </xdr:blipFill>
      <xdr:spPr bwMode="auto">
        <a:xfrm>
          <a:off x="485775" y="8039100"/>
          <a:ext cx="1504950" cy="581025"/>
        </a:xfrm>
        <a:prstGeom prst="rect">
          <a:avLst/>
        </a:prstGeom>
        <a:noFill/>
        <a:ln w="9525">
          <a:noFill/>
        </a:ln>
      </xdr:spPr>
    </xdr:pic>
    <xdr:clientData/>
  </xdr:twoCellAnchor>
  <xdr:twoCellAnchor editAs="oneCell">
    <xdr:from>
      <xdr:col>8</xdr:col>
      <xdr:colOff>57150</xdr:colOff>
      <xdr:row>49</xdr:row>
      <xdr:rowOff>133350</xdr:rowOff>
    </xdr:from>
    <xdr:to>
      <xdr:col>10</xdr:col>
      <xdr:colOff>514350</xdr:colOff>
      <xdr:row>52</xdr:row>
      <xdr:rowOff>152400</xdr:rowOff>
    </xdr:to>
    <xdr:pic>
      <xdr:nvPicPr>
        <xdr:cNvPr id="24" name="Picture 1"/>
        <xdr:cNvPicPr preferRelativeResize="1">
          <a:picLocks noChangeAspect="1"/>
        </xdr:cNvPicPr>
      </xdr:nvPicPr>
      <xdr:blipFill>
        <a:blip r:embed="rId14"/>
        <a:stretch>
          <a:fillRect/>
        </a:stretch>
      </xdr:blipFill>
      <xdr:spPr bwMode="auto">
        <a:xfrm>
          <a:off x="4667250" y="8067675"/>
          <a:ext cx="1676400" cy="504825"/>
        </a:xfrm>
        <a:prstGeom prst="rect">
          <a:avLst/>
        </a:prstGeom>
        <a:noFill/>
        <a:ln w="9525">
          <a:noFill/>
        </a:ln>
      </xdr:spPr>
    </xdr:pic>
    <xdr:clientData/>
  </xdr:twoCellAnchor>
  <xdr:twoCellAnchor editAs="oneCell">
    <xdr:from>
      <xdr:col>1</xdr:col>
      <xdr:colOff>257175</xdr:colOff>
      <xdr:row>57</xdr:row>
      <xdr:rowOff>28575</xdr:rowOff>
    </xdr:from>
    <xdr:to>
      <xdr:col>4</xdr:col>
      <xdr:colOff>342900</xdr:colOff>
      <xdr:row>59</xdr:row>
      <xdr:rowOff>142875</xdr:rowOff>
    </xdr:to>
    <xdr:pic>
      <xdr:nvPicPr>
        <xdr:cNvPr id="27" name="Picture 123" descr="RC2Z"/>
        <xdr:cNvPicPr preferRelativeResize="1">
          <a:picLocks noChangeAspect="1"/>
        </xdr:cNvPicPr>
      </xdr:nvPicPr>
      <xdr:blipFill>
        <a:blip r:embed="rId15"/>
        <a:stretch>
          <a:fillRect/>
        </a:stretch>
      </xdr:blipFill>
      <xdr:spPr bwMode="auto">
        <a:xfrm>
          <a:off x="600075" y="9258300"/>
          <a:ext cx="1914525" cy="438150"/>
        </a:xfrm>
        <a:prstGeom prst="rect">
          <a:avLst/>
        </a:prstGeom>
        <a:noFill/>
        <a:ln w="9525">
          <a:noFill/>
        </a:ln>
      </xdr:spPr>
    </xdr:pic>
    <xdr:clientData/>
  </xdr:twoCellAnchor>
  <xdr:twoCellAnchor>
    <xdr:from>
      <xdr:col>2</xdr:col>
      <xdr:colOff>419100</xdr:colOff>
      <xdr:row>30</xdr:row>
      <xdr:rowOff>114300</xdr:rowOff>
    </xdr:from>
    <xdr:to>
      <xdr:col>3</xdr:col>
      <xdr:colOff>285750</xdr:colOff>
      <xdr:row>33</xdr:row>
      <xdr:rowOff>57150</xdr:rowOff>
    </xdr:to>
    <xdr:sp macro="" textlink="">
      <xdr:nvSpPr>
        <xdr:cNvPr id="28" name="TextBox 27"/>
        <xdr:cNvSpPr txBox="1"/>
      </xdr:nvSpPr>
      <xdr:spPr>
        <a:xfrm>
          <a:off x="1371600" y="4972050"/>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8.8</a:t>
          </a:r>
        </a:p>
      </xdr:txBody>
    </xdr:sp>
    <xdr:clientData/>
  </xdr:twoCellAnchor>
  <xdr:twoCellAnchor>
    <xdr:from>
      <xdr:col>2</xdr:col>
      <xdr:colOff>447675</xdr:colOff>
      <xdr:row>25</xdr:row>
      <xdr:rowOff>85725</xdr:rowOff>
    </xdr:from>
    <xdr:to>
      <xdr:col>3</xdr:col>
      <xdr:colOff>314325</xdr:colOff>
      <xdr:row>28</xdr:row>
      <xdr:rowOff>28575</xdr:rowOff>
    </xdr:to>
    <xdr:sp macro="" textlink="">
      <xdr:nvSpPr>
        <xdr:cNvPr id="29" name="TextBox 28"/>
        <xdr:cNvSpPr txBox="1"/>
      </xdr:nvSpPr>
      <xdr:spPr>
        <a:xfrm>
          <a:off x="1400175" y="4133850"/>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8.8</a:t>
          </a:r>
        </a:p>
      </xdr:txBody>
    </xdr:sp>
    <xdr:clientData/>
  </xdr:twoCellAnchor>
  <xdr:twoCellAnchor editAs="oneCell">
    <xdr:from>
      <xdr:col>8</xdr:col>
      <xdr:colOff>85725</xdr:colOff>
      <xdr:row>24</xdr:row>
      <xdr:rowOff>38100</xdr:rowOff>
    </xdr:from>
    <xdr:to>
      <xdr:col>10</xdr:col>
      <xdr:colOff>419100</xdr:colOff>
      <xdr:row>28</xdr:row>
      <xdr:rowOff>133350</xdr:rowOff>
    </xdr:to>
    <xdr:pic>
      <xdr:nvPicPr>
        <xdr:cNvPr id="30" name="Picture 4" descr="WHIZ NUT"/>
        <xdr:cNvPicPr preferRelativeResize="1">
          <a:picLocks noChangeAspect="1"/>
        </xdr:cNvPicPr>
      </xdr:nvPicPr>
      <xdr:blipFill>
        <a:blip r:embed="rId7"/>
        <a:stretch>
          <a:fillRect/>
        </a:stretch>
      </xdr:blipFill>
      <xdr:spPr bwMode="auto">
        <a:xfrm rot="10800000">
          <a:off x="4695825" y="3924300"/>
          <a:ext cx="1552575" cy="742950"/>
        </a:xfrm>
        <a:prstGeom prst="rect">
          <a:avLst/>
        </a:prstGeom>
        <a:noFill/>
        <a:ln w="9525">
          <a:noFill/>
        </a:ln>
      </xdr:spPr>
    </xdr:pic>
    <xdr:clientData/>
  </xdr:twoCellAnchor>
  <xdr:twoCellAnchor>
    <xdr:from>
      <xdr:col>8</xdr:col>
      <xdr:colOff>352425</xdr:colOff>
      <xdr:row>25</xdr:row>
      <xdr:rowOff>123825</xdr:rowOff>
    </xdr:from>
    <xdr:to>
      <xdr:col>9</xdr:col>
      <xdr:colOff>219075</xdr:colOff>
      <xdr:row>28</xdr:row>
      <xdr:rowOff>66675</xdr:rowOff>
    </xdr:to>
    <xdr:sp macro="" textlink="">
      <xdr:nvSpPr>
        <xdr:cNvPr id="31" name="TextBox 30"/>
        <xdr:cNvSpPr txBox="1"/>
      </xdr:nvSpPr>
      <xdr:spPr>
        <a:xfrm>
          <a:off x="4962525" y="4171950"/>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xdr:from>
      <xdr:col>9</xdr:col>
      <xdr:colOff>352425</xdr:colOff>
      <xdr:row>30</xdr:row>
      <xdr:rowOff>76200</xdr:rowOff>
    </xdr:from>
    <xdr:to>
      <xdr:col>10</xdr:col>
      <xdr:colOff>219075</xdr:colOff>
      <xdr:row>33</xdr:row>
      <xdr:rowOff>19050</xdr:rowOff>
    </xdr:to>
    <xdr:sp macro="" textlink="">
      <xdr:nvSpPr>
        <xdr:cNvPr id="32" name="TextBox 31"/>
        <xdr:cNvSpPr txBox="1"/>
      </xdr:nvSpPr>
      <xdr:spPr>
        <a:xfrm>
          <a:off x="5572125" y="4933950"/>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xdr:from>
      <xdr:col>1</xdr:col>
      <xdr:colOff>190500</xdr:colOff>
      <xdr:row>50</xdr:row>
      <xdr:rowOff>76200</xdr:rowOff>
    </xdr:from>
    <xdr:to>
      <xdr:col>2</xdr:col>
      <xdr:colOff>57150</xdr:colOff>
      <xdr:row>53</xdr:row>
      <xdr:rowOff>19050</xdr:rowOff>
    </xdr:to>
    <xdr:sp macro="" textlink="">
      <xdr:nvSpPr>
        <xdr:cNvPr id="33" name="TextBox 32"/>
        <xdr:cNvSpPr txBox="1"/>
      </xdr:nvSpPr>
      <xdr:spPr>
        <a:xfrm>
          <a:off x="533400" y="8172450"/>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t>8.8</a:t>
          </a:r>
        </a:p>
      </xdr:txBody>
    </xdr:sp>
    <xdr:clientData/>
  </xdr:twoCellAnchor>
  <xdr:twoCellAnchor>
    <xdr:from>
      <xdr:col>8</xdr:col>
      <xdr:colOff>104775</xdr:colOff>
      <xdr:row>50</xdr:row>
      <xdr:rowOff>66675</xdr:rowOff>
    </xdr:from>
    <xdr:to>
      <xdr:col>8</xdr:col>
      <xdr:colOff>581025</xdr:colOff>
      <xdr:row>53</xdr:row>
      <xdr:rowOff>9525</xdr:rowOff>
    </xdr:to>
    <xdr:sp macro="" textlink="">
      <xdr:nvSpPr>
        <xdr:cNvPr id="34" name="TextBox 33"/>
        <xdr:cNvSpPr txBox="1"/>
      </xdr:nvSpPr>
      <xdr:spPr>
        <a:xfrm>
          <a:off x="4714875" y="816292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t>8.8</a:t>
          </a:r>
        </a:p>
      </xdr:txBody>
    </xdr:sp>
    <xdr:clientData/>
  </xdr:twoCellAnchor>
  <xdr:twoCellAnchor editAs="oneCell">
    <xdr:from>
      <xdr:col>8</xdr:col>
      <xdr:colOff>266700</xdr:colOff>
      <xdr:row>56</xdr:row>
      <xdr:rowOff>0</xdr:rowOff>
    </xdr:from>
    <xdr:to>
      <xdr:col>10</xdr:col>
      <xdr:colOff>457200</xdr:colOff>
      <xdr:row>59</xdr:row>
      <xdr:rowOff>142875</xdr:rowOff>
    </xdr:to>
    <xdr:pic>
      <xdr:nvPicPr>
        <xdr:cNvPr id="35" name="Picture 34" descr="SKCPP.jpg"/>
        <xdr:cNvPicPr preferRelativeResize="1">
          <a:picLocks noChangeAspect="1"/>
        </xdr:cNvPicPr>
      </xdr:nvPicPr>
      <xdr:blipFill>
        <a:blip r:embed="rId16">
          <a:clrChange>
            <a:clrFrom>
              <a:srgbClr val="FFFFFF"/>
            </a:clrFrom>
            <a:clrTo>
              <a:srgbClr val="FFFFFF">
                <a:alpha val="0"/>
              </a:srgbClr>
            </a:clrTo>
          </a:clrChange>
        </a:blip>
        <a:stretch>
          <a:fillRect/>
        </a:stretch>
      </xdr:blipFill>
      <xdr:spPr>
        <a:xfrm>
          <a:off x="4876800" y="9067800"/>
          <a:ext cx="1409700" cy="628650"/>
        </a:xfrm>
        <a:prstGeom prst="rect">
          <a:avLst/>
        </a:prstGeom>
        <a:ln>
          <a:noFill/>
        </a:ln>
      </xdr:spPr>
    </xdr:pic>
    <xdr:clientData/>
  </xdr:twoCellAnchor>
  <xdr:twoCellAnchor editAs="oneCell">
    <xdr:from>
      <xdr:col>5</xdr:col>
      <xdr:colOff>28575</xdr:colOff>
      <xdr:row>55</xdr:row>
      <xdr:rowOff>38100</xdr:rowOff>
    </xdr:from>
    <xdr:to>
      <xdr:col>7</xdr:col>
      <xdr:colOff>571500</xdr:colOff>
      <xdr:row>59</xdr:row>
      <xdr:rowOff>104775</xdr:rowOff>
    </xdr:to>
    <xdr:pic>
      <xdr:nvPicPr>
        <xdr:cNvPr id="36" name="Picture 3" descr="Threaded Flange Bolt 10.9.jpg"/>
        <xdr:cNvPicPr preferRelativeResize="1">
          <a:picLocks noChangeAspect="1"/>
        </xdr:cNvPicPr>
      </xdr:nvPicPr>
      <xdr:blipFill>
        <a:blip r:embed="rId17"/>
        <a:stretch>
          <a:fillRect/>
        </a:stretch>
      </xdr:blipFill>
      <xdr:spPr bwMode="auto">
        <a:xfrm>
          <a:off x="2809875" y="8943975"/>
          <a:ext cx="1762125" cy="714375"/>
        </a:xfrm>
        <a:prstGeom prst="rect">
          <a:avLst/>
        </a:prstGeom>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57150</xdr:rowOff>
    </xdr:from>
    <xdr:to>
      <xdr:col>2</xdr:col>
      <xdr:colOff>323850</xdr:colOff>
      <xdr:row>4</xdr:row>
      <xdr:rowOff>123825</xdr:rowOff>
    </xdr:to>
    <xdr:pic>
      <xdr:nvPicPr>
        <xdr:cNvPr id="2" name="Picture 3" descr="Threaded Flange Bolt 10.9.jpg"/>
        <xdr:cNvPicPr preferRelativeResize="1">
          <a:picLocks noChangeAspect="1"/>
        </xdr:cNvPicPr>
      </xdr:nvPicPr>
      <xdr:blipFill>
        <a:blip r:embed="rId1"/>
        <a:stretch>
          <a:fillRect/>
        </a:stretch>
      </xdr:blipFill>
      <xdr:spPr bwMode="auto">
        <a:xfrm>
          <a:off x="257175" y="57150"/>
          <a:ext cx="1762125" cy="714375"/>
        </a:xfrm>
        <a:prstGeom prst="rect">
          <a:avLst/>
        </a:prstGeom>
        <a:noFill/>
        <a:ln w="9525">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104775</xdr:rowOff>
    </xdr:from>
    <xdr:to>
      <xdr:col>2</xdr:col>
      <xdr:colOff>504825</xdr:colOff>
      <xdr:row>4</xdr:row>
      <xdr:rowOff>47625</xdr:rowOff>
    </xdr:to>
    <xdr:pic>
      <xdr:nvPicPr>
        <xdr:cNvPr id="2" name="Picture 1"/>
        <xdr:cNvPicPr preferRelativeResize="1">
          <a:picLocks noChangeAspect="1"/>
        </xdr:cNvPicPr>
      </xdr:nvPicPr>
      <xdr:blipFill>
        <a:blip r:embed="rId1"/>
        <a:stretch>
          <a:fillRect/>
        </a:stretch>
      </xdr:blipFill>
      <xdr:spPr bwMode="auto">
        <a:xfrm>
          <a:off x="238125" y="104775"/>
          <a:ext cx="2047875" cy="590550"/>
        </a:xfrm>
        <a:prstGeom prst="rect">
          <a:avLst/>
        </a:prstGeom>
        <a:noFill/>
        <a:ln w="9525">
          <a:noFill/>
        </a:ln>
      </xdr:spPr>
    </xdr:pic>
    <xdr:clientData/>
  </xdr:twoCellAnchor>
  <xdr:twoCellAnchor editAs="oneCell">
    <xdr:from>
      <xdr:col>0</xdr:col>
      <xdr:colOff>371475</xdr:colOff>
      <xdr:row>65</xdr:row>
      <xdr:rowOff>47625</xdr:rowOff>
    </xdr:from>
    <xdr:to>
      <xdr:col>3</xdr:col>
      <xdr:colOff>123825</xdr:colOff>
      <xdr:row>69</xdr:row>
      <xdr:rowOff>114300</xdr:rowOff>
    </xdr:to>
    <xdr:pic>
      <xdr:nvPicPr>
        <xdr:cNvPr id="3" name="Picture 3" descr="CRG-17.jpg"/>
        <xdr:cNvPicPr preferRelativeResize="1">
          <a:picLocks noChangeAspect="1"/>
        </xdr:cNvPicPr>
      </xdr:nvPicPr>
      <xdr:blipFill>
        <a:blip r:embed="rId2"/>
        <a:stretch>
          <a:fillRect/>
        </a:stretch>
      </xdr:blipFill>
      <xdr:spPr bwMode="auto">
        <a:xfrm>
          <a:off x="371475" y="10572750"/>
          <a:ext cx="2047875" cy="714375"/>
        </a:xfrm>
        <a:prstGeom prst="rect">
          <a:avLst/>
        </a:prstGeom>
        <a:noFill/>
        <a:ln w="9525">
          <a:noFill/>
        </a:ln>
      </xdr:spPr>
    </xdr:pic>
    <xdr:clientData/>
  </xdr:twoCellAnchor>
  <xdr:twoCellAnchor>
    <xdr:from>
      <xdr:col>0</xdr:col>
      <xdr:colOff>504825</xdr:colOff>
      <xdr:row>66</xdr:row>
      <xdr:rowOff>114300</xdr:rowOff>
    </xdr:from>
    <xdr:to>
      <xdr:col>0</xdr:col>
      <xdr:colOff>866775</xdr:colOff>
      <xdr:row>68</xdr:row>
      <xdr:rowOff>28575</xdr:rowOff>
    </xdr:to>
    <xdr:sp macro="" textlink="">
      <xdr:nvSpPr>
        <xdr:cNvPr id="4" name="TextBox 3"/>
        <xdr:cNvSpPr txBox="1"/>
      </xdr:nvSpPr>
      <xdr:spPr>
        <a:xfrm>
          <a:off x="504825" y="10801350"/>
          <a:ext cx="361950" cy="238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b="1"/>
            <a:t>8.8</a:t>
          </a:r>
        </a:p>
      </xdr:txBody>
    </xdr:sp>
    <xdr:clientData/>
  </xdr:twoCellAnchor>
  <xdr:twoCellAnchor editAs="oneCell">
    <xdr:from>
      <xdr:col>0</xdr:col>
      <xdr:colOff>238125</xdr:colOff>
      <xdr:row>24</xdr:row>
      <xdr:rowOff>104775</xdr:rowOff>
    </xdr:from>
    <xdr:to>
      <xdr:col>2</xdr:col>
      <xdr:colOff>504825</xdr:colOff>
      <xdr:row>28</xdr:row>
      <xdr:rowOff>47625</xdr:rowOff>
    </xdr:to>
    <xdr:pic>
      <xdr:nvPicPr>
        <xdr:cNvPr id="5" name="Picture 1"/>
        <xdr:cNvPicPr preferRelativeResize="1">
          <a:picLocks noChangeAspect="1"/>
        </xdr:cNvPicPr>
      </xdr:nvPicPr>
      <xdr:blipFill>
        <a:blip r:embed="rId1"/>
        <a:stretch>
          <a:fillRect/>
        </a:stretch>
      </xdr:blipFill>
      <xdr:spPr bwMode="auto">
        <a:xfrm>
          <a:off x="238125" y="3990975"/>
          <a:ext cx="2047875" cy="590550"/>
        </a:xfrm>
        <a:prstGeom prst="rect">
          <a:avLst/>
        </a:prstGeom>
        <a:noFill/>
        <a:ln w="9525">
          <a:noFill/>
        </a:ln>
      </xdr:spPr>
    </xdr:pic>
    <xdr:clientData/>
  </xdr:twoCellAnchor>
  <xdr:twoCellAnchor>
    <xdr:from>
      <xdr:col>0</xdr:col>
      <xdr:colOff>342900</xdr:colOff>
      <xdr:row>25</xdr:row>
      <xdr:rowOff>133350</xdr:rowOff>
    </xdr:from>
    <xdr:to>
      <xdr:col>0</xdr:col>
      <xdr:colOff>704850</xdr:colOff>
      <xdr:row>27</xdr:row>
      <xdr:rowOff>47625</xdr:rowOff>
    </xdr:to>
    <xdr:sp macro="" textlink="">
      <xdr:nvSpPr>
        <xdr:cNvPr id="6" name="TextBox 5"/>
        <xdr:cNvSpPr txBox="1"/>
      </xdr:nvSpPr>
      <xdr:spPr>
        <a:xfrm>
          <a:off x="342900" y="4181475"/>
          <a:ext cx="361950" cy="2381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b="1"/>
            <a:t>8.8</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38100</xdr:rowOff>
    </xdr:from>
    <xdr:to>
      <xdr:col>2</xdr:col>
      <xdr:colOff>209550</xdr:colOff>
      <xdr:row>5</xdr:row>
      <xdr:rowOff>123825</xdr:rowOff>
    </xdr:to>
    <xdr:pic>
      <xdr:nvPicPr>
        <xdr:cNvPr id="2" name="Picture 123" descr="RC2Z"/>
        <xdr:cNvPicPr preferRelativeResize="1">
          <a:picLocks noChangeAspect="1"/>
        </xdr:cNvPicPr>
      </xdr:nvPicPr>
      <xdr:blipFill>
        <a:blip r:embed="rId1"/>
        <a:stretch>
          <a:fillRect/>
        </a:stretch>
      </xdr:blipFill>
      <xdr:spPr bwMode="auto">
        <a:xfrm>
          <a:off x="219075" y="200025"/>
          <a:ext cx="1685925" cy="733425"/>
        </a:xfrm>
        <a:prstGeom prst="rect">
          <a:avLst/>
        </a:prstGeom>
        <a:noFill/>
        <a:ln w="9525">
          <a:noFill/>
        </a:ln>
      </xdr:spPr>
    </xdr:pic>
    <xdr:clientData/>
  </xdr:twoCellAnchor>
  <xdr:twoCellAnchor editAs="oneCell">
    <xdr:from>
      <xdr:col>0</xdr:col>
      <xdr:colOff>219075</xdr:colOff>
      <xdr:row>19</xdr:row>
      <xdr:rowOff>38100</xdr:rowOff>
    </xdr:from>
    <xdr:to>
      <xdr:col>2</xdr:col>
      <xdr:colOff>209550</xdr:colOff>
      <xdr:row>23</xdr:row>
      <xdr:rowOff>123825</xdr:rowOff>
    </xdr:to>
    <xdr:pic>
      <xdr:nvPicPr>
        <xdr:cNvPr id="3" name="Picture 123" descr="RC2Z"/>
        <xdr:cNvPicPr preferRelativeResize="1">
          <a:picLocks noChangeAspect="1"/>
        </xdr:cNvPicPr>
      </xdr:nvPicPr>
      <xdr:blipFill>
        <a:blip r:embed="rId1"/>
        <a:stretch>
          <a:fillRect/>
        </a:stretch>
      </xdr:blipFill>
      <xdr:spPr bwMode="auto">
        <a:xfrm>
          <a:off x="219075" y="3114675"/>
          <a:ext cx="1685925" cy="733425"/>
        </a:xfrm>
        <a:prstGeom prst="rect">
          <a:avLst/>
        </a:prstGeom>
        <a:noFill/>
        <a:ln w="9525">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38100</xdr:rowOff>
    </xdr:from>
    <xdr:to>
      <xdr:col>2</xdr:col>
      <xdr:colOff>219075</xdr:colOff>
      <xdr:row>4</xdr:row>
      <xdr:rowOff>114300</xdr:rowOff>
    </xdr:to>
    <xdr:pic>
      <xdr:nvPicPr>
        <xdr:cNvPr id="2" name="Picture 1" descr="SKCPP.jpg"/>
        <xdr:cNvPicPr preferRelativeResize="1">
          <a:picLocks noChangeAspect="1"/>
        </xdr:cNvPicPr>
      </xdr:nvPicPr>
      <xdr:blipFill>
        <a:blip r:embed="rId1"/>
        <a:stretch>
          <a:fillRect/>
        </a:stretch>
      </xdr:blipFill>
      <xdr:spPr>
        <a:xfrm>
          <a:off x="361950" y="38100"/>
          <a:ext cx="1552575" cy="7239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16</xdr:row>
      <xdr:rowOff>57150</xdr:rowOff>
    </xdr:from>
    <xdr:to>
      <xdr:col>2</xdr:col>
      <xdr:colOff>314325</xdr:colOff>
      <xdr:row>20</xdr:row>
      <xdr:rowOff>123825</xdr:rowOff>
    </xdr:to>
    <xdr:pic>
      <xdr:nvPicPr>
        <xdr:cNvPr id="3" name="Picture 4"/>
        <xdr:cNvPicPr preferRelativeResize="1">
          <a:picLocks noChangeAspect="1"/>
        </xdr:cNvPicPr>
      </xdr:nvPicPr>
      <xdr:blipFill>
        <a:blip r:embed="rId1"/>
        <a:stretch>
          <a:fillRect/>
        </a:stretch>
      </xdr:blipFill>
      <xdr:spPr bwMode="auto">
        <a:xfrm>
          <a:off x="676275" y="2647950"/>
          <a:ext cx="1333500" cy="714375"/>
        </a:xfrm>
        <a:prstGeom prst="rect">
          <a:avLst/>
        </a:prstGeom>
        <a:noFill/>
        <a:ln w="9525">
          <a:noFill/>
        </a:ln>
      </xdr:spPr>
    </xdr:pic>
    <xdr:clientData/>
  </xdr:twoCellAnchor>
  <xdr:twoCellAnchor editAs="oneCell">
    <xdr:from>
      <xdr:col>0</xdr:col>
      <xdr:colOff>647700</xdr:colOff>
      <xdr:row>1</xdr:row>
      <xdr:rowOff>38100</xdr:rowOff>
    </xdr:from>
    <xdr:to>
      <xdr:col>2</xdr:col>
      <xdr:colOff>228600</xdr:colOff>
      <xdr:row>5</xdr:row>
      <xdr:rowOff>133350</xdr:rowOff>
    </xdr:to>
    <xdr:pic>
      <xdr:nvPicPr>
        <xdr:cNvPr id="4" name="Picture 1"/>
        <xdr:cNvPicPr preferRelativeResize="1">
          <a:picLocks noChangeAspect="1"/>
        </xdr:cNvPicPr>
      </xdr:nvPicPr>
      <xdr:blipFill>
        <a:blip r:embed="rId2"/>
        <a:stretch>
          <a:fillRect/>
        </a:stretch>
      </xdr:blipFill>
      <xdr:spPr bwMode="auto">
        <a:xfrm>
          <a:off x="647700" y="200025"/>
          <a:ext cx="1276350" cy="742950"/>
        </a:xfrm>
        <a:prstGeom prst="rect">
          <a:avLst/>
        </a:prstGeom>
        <a:noFill/>
        <a:ln w="9525">
          <a:noFill/>
        </a:ln>
      </xdr:spPr>
    </xdr:pic>
    <xdr:clientData/>
  </xdr:twoCellAnchor>
  <xdr:twoCellAnchor editAs="oneCell">
    <xdr:from>
      <xdr:col>0</xdr:col>
      <xdr:colOff>342900</xdr:colOff>
      <xdr:row>32</xdr:row>
      <xdr:rowOff>95250</xdr:rowOff>
    </xdr:from>
    <xdr:to>
      <xdr:col>2</xdr:col>
      <xdr:colOff>428625</xdr:colOff>
      <xdr:row>36</xdr:row>
      <xdr:rowOff>85725</xdr:rowOff>
    </xdr:to>
    <xdr:pic>
      <xdr:nvPicPr>
        <xdr:cNvPr id="5" name="Picture 1"/>
        <xdr:cNvPicPr preferRelativeResize="1">
          <a:picLocks noChangeAspect="1"/>
        </xdr:cNvPicPr>
      </xdr:nvPicPr>
      <xdr:blipFill>
        <a:blip r:embed="rId3"/>
        <a:stretch>
          <a:fillRect/>
        </a:stretch>
      </xdr:blipFill>
      <xdr:spPr bwMode="auto">
        <a:xfrm>
          <a:off x="342900" y="5276850"/>
          <a:ext cx="1781175" cy="638175"/>
        </a:xfrm>
        <a:prstGeom prst="rect">
          <a:avLst/>
        </a:prstGeom>
        <a:noFill/>
        <a:ln w="9525">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47625</xdr:rowOff>
    </xdr:from>
    <xdr:to>
      <xdr:col>3</xdr:col>
      <xdr:colOff>228600</xdr:colOff>
      <xdr:row>4</xdr:row>
      <xdr:rowOff>95250</xdr:rowOff>
    </xdr:to>
    <xdr:pic>
      <xdr:nvPicPr>
        <xdr:cNvPr id="2" name="Picture 1" descr="SKCPP.jpg"/>
        <xdr:cNvPicPr preferRelativeResize="1">
          <a:picLocks noChangeAspect="1"/>
        </xdr:cNvPicPr>
      </xdr:nvPicPr>
      <xdr:blipFill>
        <a:blip r:embed="rId1"/>
        <a:stretch>
          <a:fillRect/>
        </a:stretch>
      </xdr:blipFill>
      <xdr:spPr>
        <a:xfrm>
          <a:off x="466725" y="47625"/>
          <a:ext cx="1971675" cy="695325"/>
        </a:xfrm>
        <a:prstGeom prst="rect">
          <a:avLst/>
        </a:prstGeom>
        <a:ln>
          <a:noFill/>
        </a:ln>
      </xdr:spPr>
    </xdr:pic>
    <xdr:clientData/>
  </xdr:twoCellAnchor>
  <xdr:twoCellAnchor editAs="oneCell">
    <xdr:from>
      <xdr:col>0</xdr:col>
      <xdr:colOff>95250</xdr:colOff>
      <xdr:row>18</xdr:row>
      <xdr:rowOff>28575</xdr:rowOff>
    </xdr:from>
    <xdr:to>
      <xdr:col>3</xdr:col>
      <xdr:colOff>200025</xdr:colOff>
      <xdr:row>22</xdr:row>
      <xdr:rowOff>66675</xdr:rowOff>
    </xdr:to>
    <xdr:pic>
      <xdr:nvPicPr>
        <xdr:cNvPr id="3" name="Picture 1"/>
        <xdr:cNvPicPr preferRelativeResize="1">
          <a:picLocks noChangeAspect="1"/>
        </xdr:cNvPicPr>
      </xdr:nvPicPr>
      <xdr:blipFill>
        <a:blip r:embed="rId2"/>
        <a:stretch>
          <a:fillRect/>
        </a:stretch>
      </xdr:blipFill>
      <xdr:spPr bwMode="auto">
        <a:xfrm>
          <a:off x="95250" y="2943225"/>
          <a:ext cx="2314575" cy="685800"/>
        </a:xfrm>
        <a:prstGeom prst="rect">
          <a:avLst/>
        </a:prstGeom>
        <a:noFill/>
        <a:ln w="9525">
          <a:noFill/>
        </a:ln>
      </xdr:spPr>
    </xdr:pic>
    <xdr:clientData/>
  </xdr:twoCellAnchor>
  <xdr:twoCellAnchor>
    <xdr:from>
      <xdr:col>0</xdr:col>
      <xdr:colOff>866775</xdr:colOff>
      <xdr:row>18</xdr:row>
      <xdr:rowOff>47625</xdr:rowOff>
    </xdr:from>
    <xdr:to>
      <xdr:col>0</xdr:col>
      <xdr:colOff>1200150</xdr:colOff>
      <xdr:row>21</xdr:row>
      <xdr:rowOff>28575</xdr:rowOff>
    </xdr:to>
    <xdr:sp macro="" textlink="">
      <xdr:nvSpPr>
        <xdr:cNvPr id="4" name="Rectangle 13"/>
        <xdr:cNvSpPr>
          <a:spLocks noChangeArrowheads="1"/>
        </xdr:cNvSpPr>
      </xdr:nvSpPr>
      <xdr:spPr bwMode="auto">
        <a:xfrm>
          <a:off x="866775" y="2962275"/>
          <a:ext cx="333375" cy="466725"/>
        </a:xfrm>
        <a:prstGeom prst="rect">
          <a:avLst/>
        </a:prstGeom>
        <a:solidFill>
          <a:srgbClr val="FFFFFF"/>
        </a:solidFill>
        <a:ln w="9525" algn="ctr">
          <a:solidFill>
            <a:srgbClr val="FFFFFF"/>
          </a:solidFill>
          <a:round/>
          <a:headEnd type="none"/>
          <a:tailEnd type="none"/>
        </a:ln>
      </xdr:spPr>
    </xdr:sp>
    <xdr:clientData/>
  </xdr:twoCellAnchor>
  <xdr:twoCellAnchor>
    <xdr:from>
      <xdr:col>0</xdr:col>
      <xdr:colOff>285750</xdr:colOff>
      <xdr:row>18</xdr:row>
      <xdr:rowOff>28575</xdr:rowOff>
    </xdr:from>
    <xdr:to>
      <xdr:col>0</xdr:col>
      <xdr:colOff>790575</xdr:colOff>
      <xdr:row>21</xdr:row>
      <xdr:rowOff>9525</xdr:rowOff>
    </xdr:to>
    <xdr:sp macro="" textlink="">
      <xdr:nvSpPr>
        <xdr:cNvPr id="5" name="Rectangle 14"/>
        <xdr:cNvSpPr>
          <a:spLocks noChangeArrowheads="1"/>
        </xdr:cNvSpPr>
      </xdr:nvSpPr>
      <xdr:spPr bwMode="auto">
        <a:xfrm>
          <a:off x="285750" y="2943225"/>
          <a:ext cx="504825" cy="466725"/>
        </a:xfrm>
        <a:prstGeom prst="rect">
          <a:avLst/>
        </a:prstGeom>
        <a:solidFill>
          <a:srgbClr val="FFFFFF"/>
        </a:solidFill>
        <a:ln w="9525" algn="ctr">
          <a:solidFill>
            <a:srgbClr val="FFFFFF"/>
          </a:solidFill>
          <a:round/>
          <a:headEnd type="none"/>
          <a:tailEnd type="none"/>
        </a:ln>
      </xdr:spPr>
    </xdr:sp>
    <xdr:clientData/>
  </xdr:twoCellAnchor>
  <xdr:twoCellAnchor>
    <xdr:from>
      <xdr:col>0</xdr:col>
      <xdr:colOff>152400</xdr:colOff>
      <xdr:row>18</xdr:row>
      <xdr:rowOff>123825</xdr:rowOff>
    </xdr:from>
    <xdr:to>
      <xdr:col>0</xdr:col>
      <xdr:colOff>733425</xdr:colOff>
      <xdr:row>21</xdr:row>
      <xdr:rowOff>161925</xdr:rowOff>
    </xdr:to>
    <xdr:sp macro="" textlink="">
      <xdr:nvSpPr>
        <xdr:cNvPr id="6" name="Oval 5"/>
        <xdr:cNvSpPr/>
      </xdr:nvSpPr>
      <xdr:spPr bwMode="auto">
        <a:xfrm>
          <a:off x="152400" y="3038475"/>
          <a:ext cx="581025" cy="523875"/>
        </a:xfrm>
        <a:prstGeom prst="ellipse">
          <a:avLst/>
        </a:prstGeom>
        <a:solidFill>
          <a:srgbClr val="BFBFBF"/>
        </a:solidFill>
        <a:ln w="1905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endParaRPr lang="en-US"/>
        </a:p>
      </xdr:txBody>
    </xdr:sp>
    <xdr:clientData/>
  </xdr:twoCellAnchor>
  <xdr:twoCellAnchor>
    <xdr:from>
      <xdr:col>0</xdr:col>
      <xdr:colOff>323850</xdr:colOff>
      <xdr:row>19</xdr:row>
      <xdr:rowOff>104775</xdr:rowOff>
    </xdr:from>
    <xdr:to>
      <xdr:col>0</xdr:col>
      <xdr:colOff>581025</xdr:colOff>
      <xdr:row>21</xdr:row>
      <xdr:rowOff>9525</xdr:rowOff>
    </xdr:to>
    <xdr:sp macro="" textlink="">
      <xdr:nvSpPr>
        <xdr:cNvPr id="7" name="Hexagon 16"/>
        <xdr:cNvSpPr>
          <a:spLocks noChangeArrowheads="1"/>
        </xdr:cNvSpPr>
      </xdr:nvSpPr>
      <xdr:spPr bwMode="auto">
        <a:xfrm>
          <a:off x="323850" y="3181350"/>
          <a:ext cx="257175" cy="228600"/>
        </a:xfrm>
        <a:prstGeom prst="hexagon">
          <a:avLst>
            <a:gd name="adj" fmla="val 25000"/>
            <a:gd name="vf" fmla="val 115470"/>
          </a:avLst>
        </a:prstGeom>
        <a:solidFill>
          <a:srgbClr val="000000"/>
        </a:solidFill>
        <a:ln w="9525" algn="ctr">
          <a:solidFill>
            <a:srgbClr val="000000"/>
          </a:solidFill>
          <a:round/>
          <a:headEnd type="none"/>
          <a:tailEnd type="none"/>
        </a:ln>
      </xdr:spPr>
    </xdr:sp>
    <xdr:clientData/>
  </xdr:twoCellAnchor>
  <xdr:twoCellAnchor>
    <xdr:from>
      <xdr:col>0</xdr:col>
      <xdr:colOff>942975</xdr:colOff>
      <xdr:row>18</xdr:row>
      <xdr:rowOff>95250</xdr:rowOff>
    </xdr:from>
    <xdr:to>
      <xdr:col>1</xdr:col>
      <xdr:colOff>123825</xdr:colOff>
      <xdr:row>21</xdr:row>
      <xdr:rowOff>152400</xdr:rowOff>
    </xdr:to>
    <xdr:sp macro="" textlink="">
      <xdr:nvSpPr>
        <xdr:cNvPr id="8" name="Freeform 21"/>
        <xdr:cNvSpPr>
          <a:spLocks/>
        </xdr:cNvSpPr>
      </xdr:nvSpPr>
      <xdr:spPr bwMode="auto">
        <a:xfrm>
          <a:off x="942975" y="3009900"/>
          <a:ext cx="447675" cy="542925"/>
        </a:xfrm>
        <a:custGeom>
          <a:avLst/>
          <a:gdLst>
            <a:gd name="T0" fmla="*/ 56 w 371139"/>
            <a:gd name="T1" fmla="*/ 0 h 1197076"/>
            <a:gd name="T2" fmla="*/ 1288 w 371139"/>
            <a:gd name="T3" fmla="*/ 18 h 1197076"/>
            <a:gd name="T4" fmla="*/ 1288 w 371139"/>
            <a:gd name="T5" fmla="*/ 32 h 1197076"/>
            <a:gd name="T6" fmla="*/ 0 w 371139"/>
            <a:gd name="T7" fmla="*/ 49 h 1197076"/>
            <a:gd name="T8" fmla="*/ 56 w 371139"/>
            <a:gd name="T9" fmla="*/ 0 h 1197076"/>
            <a:gd name="T10" fmla="*/ 0 60000 65536"/>
            <a:gd name="T11" fmla="*/ 0 60000 65536"/>
            <a:gd name="T12" fmla="*/ 0 60000 65536"/>
            <a:gd name="T13" fmla="*/ 0 60000 65536"/>
            <a:gd name="T14" fmla="*/ 0 60000 65536"/>
            <a:gd name="T15" fmla="*/ 0 w 371139"/>
            <a:gd name="T16" fmla="*/ 0 h 1197076"/>
            <a:gd name="T17" fmla="*/ 371139 w 371139"/>
            <a:gd name="T18" fmla="*/ 1197076 h 1197076"/>
          </a:gdLst>
          <a:ahLst/>
          <a:cxnLst>
            <a:cxn ang="T10">
              <a:pos x="T0" y="T1"/>
            </a:cxn>
            <a:cxn ang="T11">
              <a:pos x="T2" y="T3"/>
            </a:cxn>
            <a:cxn ang="T12">
              <a:pos x="T4" y="T5"/>
            </a:cxn>
            <a:cxn ang="T13">
              <a:pos x="T6" y="T7"/>
            </a:cxn>
            <a:cxn ang="T14">
              <a:pos x="T8" y="T9"/>
            </a:cxn>
          </a:cxnLst>
          <a:rect l="T15" t="T16" r="T17" b="T18"/>
          <a:pathLst>
            <a:path h="1197076" w="371139">
              <a:moveTo>
                <a:pt x="16136" y="0"/>
              </a:moveTo>
              <a:lnTo>
                <a:pt x="371139" y="451622"/>
              </a:lnTo>
              <a:lnTo>
                <a:pt x="371139" y="794522"/>
              </a:lnTo>
              <a:lnTo>
                <a:pt x="0" y="1197076"/>
              </a:lnTo>
              <a:lnTo>
                <a:pt x="16136" y="0"/>
              </a:lnTo>
              <a:close/>
            </a:path>
          </a:pathLst>
        </a:custGeom>
        <a:solidFill>
          <a:srgbClr val="BFBFBF"/>
        </a:solidFill>
        <a:ln w="15875" cap="flat" cmpd="sng" algn="ctr">
          <a:solidFill>
            <a:srgbClr val="000000"/>
          </a:solidFill>
          <a:prstDash val="solid"/>
          <a:round/>
          <a:headEnd type="none" w="med" len="med"/>
          <a:tailEnd type="none" w="med" len="med"/>
        </a:ln>
      </xdr:spPr>
    </xdr:sp>
    <xdr:clientData/>
  </xdr:twoCellAnchor>
  <xdr:twoCellAnchor>
    <xdr:from>
      <xdr:col>0</xdr:col>
      <xdr:colOff>781050</xdr:colOff>
      <xdr:row>17</xdr:row>
      <xdr:rowOff>95250</xdr:rowOff>
    </xdr:from>
    <xdr:to>
      <xdr:col>0</xdr:col>
      <xdr:colOff>933450</xdr:colOff>
      <xdr:row>22</xdr:row>
      <xdr:rowOff>0</xdr:rowOff>
    </xdr:to>
    <xdr:sp macro="" textlink="">
      <xdr:nvSpPr>
        <xdr:cNvPr id="9" name="Flowchart: Process 45"/>
        <xdr:cNvSpPr>
          <a:spLocks noChangeArrowheads="1"/>
        </xdr:cNvSpPr>
      </xdr:nvSpPr>
      <xdr:spPr bwMode="auto">
        <a:xfrm>
          <a:off x="781050" y="2847975"/>
          <a:ext cx="152400" cy="714375"/>
        </a:xfrm>
        <a:prstGeom prst="flowChartProcess">
          <a:avLst/>
        </a:prstGeom>
        <a:solidFill>
          <a:srgbClr val="FFFFFF"/>
        </a:solidFill>
        <a:ln w="9525" algn="ctr">
          <a:solidFill>
            <a:srgbClr val="FFFFFF"/>
          </a:solidFill>
          <a:round/>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85725</xdr:rowOff>
    </xdr:from>
    <xdr:to>
      <xdr:col>2</xdr:col>
      <xdr:colOff>0</xdr:colOff>
      <xdr:row>4</xdr:row>
      <xdr:rowOff>95250</xdr:rowOff>
    </xdr:to>
    <xdr:pic>
      <xdr:nvPicPr>
        <xdr:cNvPr id="15878" name="Picture 2"/>
        <xdr:cNvPicPr preferRelativeResize="1">
          <a:picLocks noChangeAspect="1"/>
        </xdr:cNvPicPr>
      </xdr:nvPicPr>
      <xdr:blipFill>
        <a:blip r:embed="rId1"/>
        <a:stretch>
          <a:fillRect/>
        </a:stretch>
      </xdr:blipFill>
      <xdr:spPr bwMode="auto">
        <a:xfrm>
          <a:off x="590550" y="85725"/>
          <a:ext cx="1371600" cy="695325"/>
        </a:xfrm>
        <a:prstGeom prst="rect">
          <a:avLst/>
        </a:prstGeom>
        <a:noFill/>
        <a:ln w="9525">
          <a:noFill/>
        </a:ln>
      </xdr:spPr>
    </xdr:pic>
    <xdr:clientData/>
  </xdr:twoCellAnchor>
  <xdr:twoCellAnchor editAs="oneCell">
    <xdr:from>
      <xdr:col>0</xdr:col>
      <xdr:colOff>447675</xdr:colOff>
      <xdr:row>24</xdr:row>
      <xdr:rowOff>47625</xdr:rowOff>
    </xdr:from>
    <xdr:to>
      <xdr:col>1</xdr:col>
      <xdr:colOff>438150</xdr:colOff>
      <xdr:row>28</xdr:row>
      <xdr:rowOff>85725</xdr:rowOff>
    </xdr:to>
    <xdr:pic>
      <xdr:nvPicPr>
        <xdr:cNvPr id="15882" name="Picture 6"/>
        <xdr:cNvPicPr preferRelativeResize="1">
          <a:picLocks noChangeAspect="1"/>
        </xdr:cNvPicPr>
      </xdr:nvPicPr>
      <xdr:blipFill>
        <a:blip r:embed="rId2"/>
        <a:stretch>
          <a:fillRect/>
        </a:stretch>
      </xdr:blipFill>
      <xdr:spPr bwMode="auto">
        <a:xfrm>
          <a:off x="447675" y="4162425"/>
          <a:ext cx="1371600" cy="723900"/>
        </a:xfrm>
        <a:prstGeom prst="rect">
          <a:avLst/>
        </a:prstGeom>
        <a:noFill/>
        <a:ln w="9525">
          <a:noFill/>
        </a:ln>
      </xdr:spPr>
    </xdr:pic>
    <xdr:clientData/>
  </xdr:twoCellAnchor>
  <xdr:twoCellAnchor editAs="oneCell">
    <xdr:from>
      <xdr:col>0</xdr:col>
      <xdr:colOff>476250</xdr:colOff>
      <xdr:row>73</xdr:row>
      <xdr:rowOff>47625</xdr:rowOff>
    </xdr:from>
    <xdr:to>
      <xdr:col>1</xdr:col>
      <xdr:colOff>371475</xdr:colOff>
      <xdr:row>77</xdr:row>
      <xdr:rowOff>76200</xdr:rowOff>
    </xdr:to>
    <xdr:pic>
      <xdr:nvPicPr>
        <xdr:cNvPr id="15883" name="Picture 3"/>
        <xdr:cNvPicPr preferRelativeResize="1">
          <a:picLocks noChangeAspect="1"/>
        </xdr:cNvPicPr>
      </xdr:nvPicPr>
      <xdr:blipFill>
        <a:blip r:embed="rId3"/>
        <a:stretch>
          <a:fillRect/>
        </a:stretch>
      </xdr:blipFill>
      <xdr:spPr bwMode="auto">
        <a:xfrm>
          <a:off x="476250" y="12563475"/>
          <a:ext cx="1276350" cy="714375"/>
        </a:xfrm>
        <a:prstGeom prst="rect">
          <a:avLst/>
        </a:prstGeom>
        <a:noFill/>
        <a:ln w="9525">
          <a:noFill/>
        </a:ln>
      </xdr:spPr>
    </xdr:pic>
    <xdr:clientData/>
  </xdr:twoCellAnchor>
  <xdr:twoCellAnchor editAs="oneCell">
    <xdr:from>
      <xdr:col>0</xdr:col>
      <xdr:colOff>800100</xdr:colOff>
      <xdr:row>121</xdr:row>
      <xdr:rowOff>76200</xdr:rowOff>
    </xdr:from>
    <xdr:to>
      <xdr:col>1</xdr:col>
      <xdr:colOff>495300</xdr:colOff>
      <xdr:row>124</xdr:row>
      <xdr:rowOff>66675</xdr:rowOff>
    </xdr:to>
    <xdr:pic>
      <xdr:nvPicPr>
        <xdr:cNvPr id="8" name="Picture 7" descr="nhcm10zy"/>
        <xdr:cNvPicPr preferRelativeResize="1">
          <a:picLocks noChangeAspect="1"/>
        </xdr:cNvPicPr>
      </xdr:nvPicPr>
      <xdr:blipFill>
        <a:blip r:embed="rId4"/>
        <a:stretch>
          <a:fillRect/>
        </a:stretch>
      </xdr:blipFill>
      <xdr:spPr bwMode="auto">
        <a:xfrm>
          <a:off x="800100" y="20821650"/>
          <a:ext cx="1076325" cy="504825"/>
        </a:xfrm>
        <a:prstGeom prst="rect">
          <a:avLst/>
        </a:prstGeom>
        <a:noFill/>
        <a:ln w="9525">
          <a:noFill/>
        </a:ln>
      </xdr:spPr>
    </xdr:pic>
    <xdr:clientData/>
  </xdr:twoCellAnchor>
  <xdr:twoCellAnchor editAs="oneCell">
    <xdr:from>
      <xdr:col>0</xdr:col>
      <xdr:colOff>504825</xdr:colOff>
      <xdr:row>101</xdr:row>
      <xdr:rowOff>57150</xdr:rowOff>
    </xdr:from>
    <xdr:to>
      <xdr:col>1</xdr:col>
      <xdr:colOff>542925</xdr:colOff>
      <xdr:row>105</xdr:row>
      <xdr:rowOff>38100</xdr:rowOff>
    </xdr:to>
    <xdr:pic>
      <xdr:nvPicPr>
        <xdr:cNvPr id="9" name="Picture 7" descr="NCCZ.jpg"/>
        <xdr:cNvPicPr preferRelativeResize="1">
          <a:picLocks noChangeAspect="1"/>
        </xdr:cNvPicPr>
      </xdr:nvPicPr>
      <xdr:blipFill>
        <a:blip r:embed="rId5"/>
        <a:stretch>
          <a:fillRect/>
        </a:stretch>
      </xdr:blipFill>
      <xdr:spPr bwMode="auto">
        <a:xfrm>
          <a:off x="504825" y="17373600"/>
          <a:ext cx="1419225" cy="666750"/>
        </a:xfrm>
        <a:prstGeom prst="rect">
          <a:avLst/>
        </a:prstGeom>
        <a:noFill/>
        <a:ln w="9525">
          <a:noFill/>
        </a:ln>
      </xdr:spPr>
    </xdr:pic>
    <xdr:clientData/>
  </xdr:twoCellAnchor>
  <xdr:twoCellAnchor>
    <xdr:from>
      <xdr:col>0</xdr:col>
      <xdr:colOff>1371600</xdr:colOff>
      <xdr:row>102</xdr:row>
      <xdr:rowOff>66675</xdr:rowOff>
    </xdr:from>
    <xdr:to>
      <xdr:col>1</xdr:col>
      <xdr:colOff>466725</xdr:colOff>
      <xdr:row>104</xdr:row>
      <xdr:rowOff>152400</xdr:rowOff>
    </xdr:to>
    <xdr:sp macro="" textlink="">
      <xdr:nvSpPr>
        <xdr:cNvPr id="10" name="TextBox 9"/>
        <xdr:cNvSpPr txBox="1"/>
      </xdr:nvSpPr>
      <xdr:spPr>
        <a:xfrm>
          <a:off x="1371600" y="1755457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editAs="oneCell">
    <xdr:from>
      <xdr:col>0</xdr:col>
      <xdr:colOff>752475</xdr:colOff>
      <xdr:row>151</xdr:row>
      <xdr:rowOff>76200</xdr:rowOff>
    </xdr:from>
    <xdr:to>
      <xdr:col>1</xdr:col>
      <xdr:colOff>447675</xdr:colOff>
      <xdr:row>154</xdr:row>
      <xdr:rowOff>57150</xdr:rowOff>
    </xdr:to>
    <xdr:pic>
      <xdr:nvPicPr>
        <xdr:cNvPr id="11" name="Picture 13"/>
        <xdr:cNvPicPr preferRelativeResize="1">
          <a:picLocks noChangeAspect="1"/>
        </xdr:cNvPicPr>
      </xdr:nvPicPr>
      <xdr:blipFill>
        <a:blip r:embed="rId6"/>
        <a:stretch>
          <a:fillRect/>
        </a:stretch>
      </xdr:blipFill>
      <xdr:spPr bwMode="auto">
        <a:xfrm>
          <a:off x="752475" y="25965150"/>
          <a:ext cx="1076325" cy="495300"/>
        </a:xfrm>
        <a:prstGeom prst="rect">
          <a:avLst/>
        </a:prstGeom>
        <a:noFill/>
        <a:ln w="9525">
          <a:noFill/>
        </a:ln>
      </xdr:spPr>
    </xdr:pic>
    <xdr:clientData/>
  </xdr:twoCellAnchor>
  <xdr:twoCellAnchor editAs="oneCell">
    <xdr:from>
      <xdr:col>0</xdr:col>
      <xdr:colOff>381000</xdr:colOff>
      <xdr:row>174</xdr:row>
      <xdr:rowOff>66675</xdr:rowOff>
    </xdr:from>
    <xdr:to>
      <xdr:col>1</xdr:col>
      <xdr:colOff>552450</xdr:colOff>
      <xdr:row>178</xdr:row>
      <xdr:rowOff>123825</xdr:rowOff>
    </xdr:to>
    <xdr:pic>
      <xdr:nvPicPr>
        <xdr:cNvPr id="12" name="Picture 4" descr="WHIZ NUT"/>
        <xdr:cNvPicPr preferRelativeResize="1">
          <a:picLocks noChangeAspect="1"/>
        </xdr:cNvPicPr>
      </xdr:nvPicPr>
      <xdr:blipFill>
        <a:blip r:embed="rId7"/>
        <a:stretch>
          <a:fillRect/>
        </a:stretch>
      </xdr:blipFill>
      <xdr:spPr bwMode="auto">
        <a:xfrm>
          <a:off x="381000" y="29898975"/>
          <a:ext cx="1552575" cy="742950"/>
        </a:xfrm>
        <a:prstGeom prst="rect">
          <a:avLst/>
        </a:prstGeom>
        <a:noFill/>
        <a:ln w="9525">
          <a:noFill/>
        </a:ln>
      </xdr:spPr>
    </xdr:pic>
    <xdr:clientData/>
  </xdr:twoCellAnchor>
  <xdr:twoCellAnchor editAs="oneCell">
    <xdr:from>
      <xdr:col>0</xdr:col>
      <xdr:colOff>400050</xdr:colOff>
      <xdr:row>51</xdr:row>
      <xdr:rowOff>66675</xdr:rowOff>
    </xdr:from>
    <xdr:to>
      <xdr:col>1</xdr:col>
      <xdr:colOff>571500</xdr:colOff>
      <xdr:row>55</xdr:row>
      <xdr:rowOff>123825</xdr:rowOff>
    </xdr:to>
    <xdr:pic>
      <xdr:nvPicPr>
        <xdr:cNvPr id="14" name="Picture 4" descr="WHIZ NUT"/>
        <xdr:cNvPicPr preferRelativeResize="1">
          <a:picLocks noChangeAspect="1"/>
        </xdr:cNvPicPr>
      </xdr:nvPicPr>
      <xdr:blipFill>
        <a:blip r:embed="rId7"/>
        <a:stretch>
          <a:fillRect/>
        </a:stretch>
      </xdr:blipFill>
      <xdr:spPr bwMode="auto">
        <a:xfrm>
          <a:off x="400050" y="8810625"/>
          <a:ext cx="1552575" cy="742950"/>
        </a:xfrm>
        <a:prstGeom prst="rect">
          <a:avLst/>
        </a:prstGeom>
        <a:noFill/>
        <a:ln w="9525">
          <a:noFill/>
        </a:ln>
      </xdr:spPr>
    </xdr:pic>
    <xdr:clientData/>
  </xdr:twoCellAnchor>
  <xdr:twoCellAnchor>
    <xdr:from>
      <xdr:col>0</xdr:col>
      <xdr:colOff>1314450</xdr:colOff>
      <xdr:row>52</xdr:row>
      <xdr:rowOff>104775</xdr:rowOff>
    </xdr:from>
    <xdr:to>
      <xdr:col>1</xdr:col>
      <xdr:colOff>409575</xdr:colOff>
      <xdr:row>55</xdr:row>
      <xdr:rowOff>19050</xdr:rowOff>
    </xdr:to>
    <xdr:sp macro="" textlink="">
      <xdr:nvSpPr>
        <xdr:cNvPr id="13" name="TextBox 12"/>
        <xdr:cNvSpPr txBox="1"/>
      </xdr:nvSpPr>
      <xdr:spPr>
        <a:xfrm>
          <a:off x="1314450" y="902017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8.8</a:t>
          </a:r>
        </a:p>
      </xdr:txBody>
    </xdr:sp>
    <xdr:clientData/>
  </xdr:twoCellAnchor>
  <xdr:twoCellAnchor>
    <xdr:from>
      <xdr:col>0</xdr:col>
      <xdr:colOff>1352550</xdr:colOff>
      <xdr:row>152</xdr:row>
      <xdr:rowOff>9525</xdr:rowOff>
    </xdr:from>
    <xdr:to>
      <xdr:col>1</xdr:col>
      <xdr:colOff>447675</xdr:colOff>
      <xdr:row>154</xdr:row>
      <xdr:rowOff>95250</xdr:rowOff>
    </xdr:to>
    <xdr:sp macro="" textlink="">
      <xdr:nvSpPr>
        <xdr:cNvPr id="15" name="TextBox 14"/>
        <xdr:cNvSpPr txBox="1"/>
      </xdr:nvSpPr>
      <xdr:spPr>
        <a:xfrm>
          <a:off x="1352550" y="2606992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xdr:from>
      <xdr:col>0</xdr:col>
      <xdr:colOff>1209675</xdr:colOff>
      <xdr:row>175</xdr:row>
      <xdr:rowOff>104775</xdr:rowOff>
    </xdr:from>
    <xdr:to>
      <xdr:col>1</xdr:col>
      <xdr:colOff>304800</xdr:colOff>
      <xdr:row>178</xdr:row>
      <xdr:rowOff>19050</xdr:rowOff>
    </xdr:to>
    <xdr:sp macro="" textlink="">
      <xdr:nvSpPr>
        <xdr:cNvPr id="16" name="TextBox 15"/>
        <xdr:cNvSpPr txBox="1"/>
      </xdr:nvSpPr>
      <xdr:spPr>
        <a:xfrm>
          <a:off x="1209675" y="3010852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xdr:from>
      <xdr:col>0</xdr:col>
      <xdr:colOff>1304925</xdr:colOff>
      <xdr:row>25</xdr:row>
      <xdr:rowOff>123825</xdr:rowOff>
    </xdr:from>
    <xdr:to>
      <xdr:col>1</xdr:col>
      <xdr:colOff>400050</xdr:colOff>
      <xdr:row>28</xdr:row>
      <xdr:rowOff>38100</xdr:rowOff>
    </xdr:to>
    <xdr:sp macro="" textlink="">
      <xdr:nvSpPr>
        <xdr:cNvPr id="17" name="TextBox 16"/>
        <xdr:cNvSpPr txBox="1"/>
      </xdr:nvSpPr>
      <xdr:spPr>
        <a:xfrm>
          <a:off x="1304925" y="4410075"/>
          <a:ext cx="476250" cy="4286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8.8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76200</xdr:rowOff>
    </xdr:from>
    <xdr:to>
      <xdr:col>1</xdr:col>
      <xdr:colOff>323850</xdr:colOff>
      <xdr:row>4</xdr:row>
      <xdr:rowOff>28575</xdr:rowOff>
    </xdr:to>
    <xdr:pic>
      <xdr:nvPicPr>
        <xdr:cNvPr id="2" name="Picture 4"/>
        <xdr:cNvPicPr preferRelativeResize="1">
          <a:picLocks noChangeAspect="1"/>
        </xdr:cNvPicPr>
      </xdr:nvPicPr>
      <xdr:blipFill>
        <a:blip r:embed="rId1"/>
        <a:stretch>
          <a:fillRect/>
        </a:stretch>
      </xdr:blipFill>
      <xdr:spPr bwMode="auto">
        <a:xfrm>
          <a:off x="495300" y="76200"/>
          <a:ext cx="1209675" cy="638175"/>
        </a:xfrm>
        <a:prstGeom prst="rect">
          <a:avLst/>
        </a:prstGeom>
        <a:noFill/>
        <a:ln w="9525">
          <a:noFill/>
        </a:ln>
      </xdr:spPr>
    </xdr:pic>
    <xdr:clientData/>
  </xdr:twoCellAnchor>
  <xdr:twoCellAnchor editAs="oneCell">
    <xdr:from>
      <xdr:col>0</xdr:col>
      <xdr:colOff>533400</xdr:colOff>
      <xdr:row>24</xdr:row>
      <xdr:rowOff>142875</xdr:rowOff>
    </xdr:from>
    <xdr:to>
      <xdr:col>1</xdr:col>
      <xdr:colOff>171450</xdr:colOff>
      <xdr:row>27</xdr:row>
      <xdr:rowOff>161925</xdr:rowOff>
    </xdr:to>
    <xdr:pic>
      <xdr:nvPicPr>
        <xdr:cNvPr id="3" name="Picture 6"/>
        <xdr:cNvPicPr preferRelativeResize="1">
          <a:picLocks noChangeAspect="1"/>
        </xdr:cNvPicPr>
      </xdr:nvPicPr>
      <xdr:blipFill>
        <a:blip r:embed="rId2"/>
        <a:stretch>
          <a:fillRect/>
        </a:stretch>
      </xdr:blipFill>
      <xdr:spPr bwMode="auto">
        <a:xfrm>
          <a:off x="533400" y="4257675"/>
          <a:ext cx="1019175" cy="533400"/>
        </a:xfrm>
        <a:prstGeom prst="rect">
          <a:avLst/>
        </a:prstGeom>
        <a:noFill/>
        <a:ln w="9525">
          <a:noFill/>
        </a:ln>
      </xdr:spPr>
    </xdr:pic>
    <xdr:clientData/>
  </xdr:twoCellAnchor>
  <xdr:twoCellAnchor editAs="oneCell">
    <xdr:from>
      <xdr:col>0</xdr:col>
      <xdr:colOff>571500</xdr:colOff>
      <xdr:row>50</xdr:row>
      <xdr:rowOff>171450</xdr:rowOff>
    </xdr:from>
    <xdr:to>
      <xdr:col>1</xdr:col>
      <xdr:colOff>400050</xdr:colOff>
      <xdr:row>54</xdr:row>
      <xdr:rowOff>9525</xdr:rowOff>
    </xdr:to>
    <xdr:pic>
      <xdr:nvPicPr>
        <xdr:cNvPr id="4" name="Picture 4"/>
        <xdr:cNvPicPr preferRelativeResize="1">
          <a:picLocks noChangeAspect="1"/>
        </xdr:cNvPicPr>
      </xdr:nvPicPr>
      <xdr:blipFill>
        <a:blip r:embed="rId3"/>
        <a:stretch>
          <a:fillRect/>
        </a:stretch>
      </xdr:blipFill>
      <xdr:spPr bwMode="auto">
        <a:xfrm>
          <a:off x="571500" y="8743950"/>
          <a:ext cx="1209675" cy="523875"/>
        </a:xfrm>
        <a:prstGeom prst="rect">
          <a:avLst/>
        </a:prstGeom>
        <a:noFill/>
        <a:ln w="9525">
          <a:noFill/>
        </a:ln>
      </xdr:spPr>
    </xdr:pic>
    <xdr:clientData/>
  </xdr:twoCellAnchor>
  <xdr:twoCellAnchor editAs="oneCell">
    <xdr:from>
      <xdr:col>0</xdr:col>
      <xdr:colOff>533400</xdr:colOff>
      <xdr:row>67</xdr:row>
      <xdr:rowOff>114300</xdr:rowOff>
    </xdr:from>
    <xdr:to>
      <xdr:col>1</xdr:col>
      <xdr:colOff>142875</xdr:colOff>
      <xdr:row>70</xdr:row>
      <xdr:rowOff>114300</xdr:rowOff>
    </xdr:to>
    <xdr:pic>
      <xdr:nvPicPr>
        <xdr:cNvPr id="5" name="Picture 11" descr="WLM"/>
        <xdr:cNvPicPr preferRelativeResize="1">
          <a:picLocks noChangeAspect="1"/>
        </xdr:cNvPicPr>
      </xdr:nvPicPr>
      <xdr:blipFill>
        <a:blip r:embed="rId4"/>
        <a:stretch>
          <a:fillRect/>
        </a:stretch>
      </xdr:blipFill>
      <xdr:spPr bwMode="auto">
        <a:xfrm>
          <a:off x="533400" y="11601450"/>
          <a:ext cx="990600" cy="48577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85725</xdr:rowOff>
    </xdr:from>
    <xdr:to>
      <xdr:col>3</xdr:col>
      <xdr:colOff>95250</xdr:colOff>
      <xdr:row>4</xdr:row>
      <xdr:rowOff>104775</xdr:rowOff>
    </xdr:to>
    <xdr:pic>
      <xdr:nvPicPr>
        <xdr:cNvPr id="2" name="Picture 1"/>
        <xdr:cNvPicPr preferRelativeResize="1">
          <a:picLocks noChangeAspect="1"/>
        </xdr:cNvPicPr>
      </xdr:nvPicPr>
      <xdr:blipFill>
        <a:blip r:embed="rId1"/>
        <a:stretch>
          <a:fillRect/>
        </a:stretch>
      </xdr:blipFill>
      <xdr:spPr bwMode="auto">
        <a:xfrm>
          <a:off x="180975" y="85725"/>
          <a:ext cx="2057400" cy="66675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2</xdr:col>
      <xdr:colOff>295275</xdr:colOff>
      <xdr:row>4</xdr:row>
      <xdr:rowOff>47625</xdr:rowOff>
    </xdr:to>
    <xdr:pic>
      <xdr:nvPicPr>
        <xdr:cNvPr id="2" name="Picture 1" descr="hcm10zy"/>
        <xdr:cNvPicPr preferRelativeResize="1">
          <a:picLocks noChangeAspect="1"/>
        </xdr:cNvPicPr>
      </xdr:nvPicPr>
      <xdr:blipFill>
        <a:blip r:embed="rId1"/>
        <a:stretch>
          <a:fillRect/>
        </a:stretch>
      </xdr:blipFill>
      <xdr:spPr bwMode="auto">
        <a:xfrm>
          <a:off x="133350" y="114300"/>
          <a:ext cx="1857375" cy="5810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104775</xdr:rowOff>
    </xdr:from>
    <xdr:to>
      <xdr:col>1</xdr:col>
      <xdr:colOff>495300</xdr:colOff>
      <xdr:row>4</xdr:row>
      <xdr:rowOff>85725</xdr:rowOff>
    </xdr:to>
    <xdr:pic>
      <xdr:nvPicPr>
        <xdr:cNvPr id="2" name="Picture 3"/>
        <xdr:cNvPicPr preferRelativeResize="1">
          <a:picLocks noChangeAspect="1"/>
        </xdr:cNvPicPr>
      </xdr:nvPicPr>
      <xdr:blipFill>
        <a:blip r:embed="rId1"/>
        <a:stretch>
          <a:fillRect/>
        </a:stretch>
      </xdr:blipFill>
      <xdr:spPr bwMode="auto">
        <a:xfrm>
          <a:off x="523875" y="104775"/>
          <a:ext cx="1219200" cy="628650"/>
        </a:xfrm>
        <a:prstGeom prst="rect">
          <a:avLst/>
        </a:prstGeom>
        <a:noFill/>
        <a:ln w="9525">
          <a:noFill/>
        </a:ln>
      </xdr:spPr>
    </xdr:pic>
    <xdr:clientData/>
  </xdr:twoCellAnchor>
  <xdr:twoCellAnchor editAs="oneCell">
    <xdr:from>
      <xdr:col>0</xdr:col>
      <xdr:colOff>180975</xdr:colOff>
      <xdr:row>30</xdr:row>
      <xdr:rowOff>85725</xdr:rowOff>
    </xdr:from>
    <xdr:to>
      <xdr:col>2</xdr:col>
      <xdr:colOff>409575</xdr:colOff>
      <xdr:row>34</xdr:row>
      <xdr:rowOff>114300</xdr:rowOff>
    </xdr:to>
    <xdr:pic>
      <xdr:nvPicPr>
        <xdr:cNvPr id="3" name="Picture 4"/>
        <xdr:cNvPicPr preferRelativeResize="1">
          <a:picLocks noChangeAspect="1"/>
        </xdr:cNvPicPr>
      </xdr:nvPicPr>
      <xdr:blipFill>
        <a:blip r:embed="rId2"/>
        <a:stretch>
          <a:fillRect/>
        </a:stretch>
      </xdr:blipFill>
      <xdr:spPr bwMode="auto">
        <a:xfrm>
          <a:off x="180975" y="4943475"/>
          <a:ext cx="2057400" cy="676275"/>
        </a:xfrm>
        <a:prstGeom prst="rect">
          <a:avLst/>
        </a:prstGeom>
        <a:noFill/>
        <a:ln w="9525">
          <a:noFill/>
        </a:ln>
      </xdr:spPr>
    </xdr:pic>
    <xdr:clientData/>
  </xdr:twoCellAnchor>
  <xdr:twoCellAnchor editAs="oneCell">
    <xdr:from>
      <xdr:col>0</xdr:col>
      <xdr:colOff>561975</xdr:colOff>
      <xdr:row>15</xdr:row>
      <xdr:rowOff>142875</xdr:rowOff>
    </xdr:from>
    <xdr:to>
      <xdr:col>1</xdr:col>
      <xdr:colOff>371475</xdr:colOff>
      <xdr:row>19</xdr:row>
      <xdr:rowOff>28575</xdr:rowOff>
    </xdr:to>
    <xdr:pic>
      <xdr:nvPicPr>
        <xdr:cNvPr id="4" name="Picture 6" descr="NYLOCK HEX NUT"/>
        <xdr:cNvPicPr preferRelativeResize="1">
          <a:picLocks noChangeAspect="1"/>
        </xdr:cNvPicPr>
      </xdr:nvPicPr>
      <xdr:blipFill>
        <a:blip r:embed="rId3"/>
        <a:stretch>
          <a:fillRect/>
        </a:stretch>
      </xdr:blipFill>
      <xdr:spPr bwMode="auto">
        <a:xfrm>
          <a:off x="561975" y="2571750"/>
          <a:ext cx="1057275" cy="5334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55</xdr:row>
      <xdr:rowOff>114300</xdr:rowOff>
    </xdr:from>
    <xdr:to>
      <xdr:col>2</xdr:col>
      <xdr:colOff>295275</xdr:colOff>
      <xdr:row>59</xdr:row>
      <xdr:rowOff>47625</xdr:rowOff>
    </xdr:to>
    <xdr:pic>
      <xdr:nvPicPr>
        <xdr:cNvPr id="2" name="Picture 1" descr="hcm10zy"/>
        <xdr:cNvPicPr preferRelativeResize="1">
          <a:picLocks noChangeAspect="1"/>
        </xdr:cNvPicPr>
      </xdr:nvPicPr>
      <xdr:blipFill>
        <a:blip r:embed="rId1"/>
        <a:stretch>
          <a:fillRect/>
        </a:stretch>
      </xdr:blipFill>
      <xdr:spPr bwMode="auto">
        <a:xfrm>
          <a:off x="133350" y="9020175"/>
          <a:ext cx="1857375" cy="581025"/>
        </a:xfrm>
        <a:prstGeom prst="rect">
          <a:avLst/>
        </a:prstGeom>
        <a:noFill/>
        <a:ln w="9525">
          <a:noFill/>
        </a:ln>
      </xdr:spPr>
    </xdr:pic>
    <xdr:clientData/>
  </xdr:twoCellAnchor>
  <xdr:twoCellAnchor editAs="oneCell">
    <xdr:from>
      <xdr:col>0</xdr:col>
      <xdr:colOff>428625</xdr:colOff>
      <xdr:row>0</xdr:row>
      <xdr:rowOff>85725</xdr:rowOff>
    </xdr:from>
    <xdr:to>
      <xdr:col>1</xdr:col>
      <xdr:colOff>466725</xdr:colOff>
      <xdr:row>4</xdr:row>
      <xdr:rowOff>76200</xdr:rowOff>
    </xdr:to>
    <xdr:pic>
      <xdr:nvPicPr>
        <xdr:cNvPr id="3" name="Picture 4" descr="nhcm10zy"/>
        <xdr:cNvPicPr preferRelativeResize="1">
          <a:picLocks noChangeAspect="1"/>
        </xdr:cNvPicPr>
      </xdr:nvPicPr>
      <xdr:blipFill>
        <a:blip r:embed="rId2"/>
        <a:stretch>
          <a:fillRect/>
        </a:stretch>
      </xdr:blipFill>
      <xdr:spPr bwMode="auto">
        <a:xfrm>
          <a:off x="428625" y="85725"/>
          <a:ext cx="1219200" cy="638175"/>
        </a:xfrm>
        <a:prstGeom prst="rect">
          <a:avLst/>
        </a:prstGeom>
        <a:noFill/>
        <a:ln w="9525">
          <a:noFill/>
        </a:ln>
      </xdr:spPr>
    </xdr:pic>
    <xdr:clientData/>
  </xdr:twoCellAnchor>
  <xdr:twoCellAnchor editAs="oneCell">
    <xdr:from>
      <xdr:col>0</xdr:col>
      <xdr:colOff>561975</xdr:colOff>
      <xdr:row>17</xdr:row>
      <xdr:rowOff>142875</xdr:rowOff>
    </xdr:from>
    <xdr:to>
      <xdr:col>1</xdr:col>
      <xdr:colOff>371475</xdr:colOff>
      <xdr:row>21</xdr:row>
      <xdr:rowOff>28575</xdr:rowOff>
    </xdr:to>
    <xdr:pic>
      <xdr:nvPicPr>
        <xdr:cNvPr id="4" name="Picture 6" descr="NYLOCK HEX NUT"/>
        <xdr:cNvPicPr preferRelativeResize="1">
          <a:picLocks noChangeAspect="1"/>
        </xdr:cNvPicPr>
      </xdr:nvPicPr>
      <xdr:blipFill>
        <a:blip r:embed="rId3"/>
        <a:stretch>
          <a:fillRect/>
        </a:stretch>
      </xdr:blipFill>
      <xdr:spPr bwMode="auto">
        <a:xfrm>
          <a:off x="561975" y="2895600"/>
          <a:ext cx="990600" cy="533400"/>
        </a:xfrm>
        <a:prstGeom prst="rect">
          <a:avLst/>
        </a:prstGeom>
        <a:noFill/>
        <a:ln w="9525">
          <a:noFill/>
        </a:ln>
      </xdr:spPr>
    </xdr:pic>
    <xdr:clientData/>
  </xdr:twoCellAnchor>
  <xdr:twoCellAnchor editAs="oneCell">
    <xdr:from>
      <xdr:col>0</xdr:col>
      <xdr:colOff>409575</xdr:colOff>
      <xdr:row>33</xdr:row>
      <xdr:rowOff>57150</xdr:rowOff>
    </xdr:from>
    <xdr:to>
      <xdr:col>2</xdr:col>
      <xdr:colOff>133350</xdr:colOff>
      <xdr:row>37</xdr:row>
      <xdr:rowOff>76200</xdr:rowOff>
    </xdr:to>
    <xdr:pic>
      <xdr:nvPicPr>
        <xdr:cNvPr id="15" name="Picture 7" descr="NCCZ.jpg"/>
        <xdr:cNvPicPr preferRelativeResize="1">
          <a:picLocks noChangeAspect="1"/>
        </xdr:cNvPicPr>
      </xdr:nvPicPr>
      <xdr:blipFill>
        <a:blip r:embed="rId4"/>
        <a:stretch>
          <a:fillRect/>
        </a:stretch>
      </xdr:blipFill>
      <xdr:spPr bwMode="auto">
        <a:xfrm>
          <a:off x="409575" y="5400675"/>
          <a:ext cx="1419225" cy="666750"/>
        </a:xfrm>
        <a:prstGeom prst="rect">
          <a:avLst/>
        </a:prstGeom>
        <a:noFill/>
        <a:ln w="9525">
          <a:noFill/>
        </a:ln>
      </xdr:spPr>
    </xdr:pic>
    <xdr:clientData/>
  </xdr:twoCellAnchor>
  <xdr:twoCellAnchor>
    <xdr:from>
      <xdr:col>1</xdr:col>
      <xdr:colOff>95250</xdr:colOff>
      <xdr:row>34</xdr:row>
      <xdr:rowOff>76200</xdr:rowOff>
    </xdr:from>
    <xdr:to>
      <xdr:col>2</xdr:col>
      <xdr:colOff>285750</xdr:colOff>
      <xdr:row>37</xdr:row>
      <xdr:rowOff>0</xdr:rowOff>
    </xdr:to>
    <xdr:sp macro="" textlink="">
      <xdr:nvSpPr>
        <xdr:cNvPr id="16" name="TextBox 15"/>
        <xdr:cNvSpPr txBox="1"/>
      </xdr:nvSpPr>
      <xdr:spPr>
        <a:xfrm>
          <a:off x="1276350" y="5581650"/>
          <a:ext cx="704850" cy="409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104775</xdr:rowOff>
    </xdr:from>
    <xdr:to>
      <xdr:col>1</xdr:col>
      <xdr:colOff>523875</xdr:colOff>
      <xdr:row>4</xdr:row>
      <xdr:rowOff>47625</xdr:rowOff>
    </xdr:to>
    <xdr:pic>
      <xdr:nvPicPr>
        <xdr:cNvPr id="21721" name="Picture 1"/>
        <xdr:cNvPicPr preferRelativeResize="1">
          <a:picLocks noChangeAspect="1"/>
        </xdr:cNvPicPr>
      </xdr:nvPicPr>
      <xdr:blipFill>
        <a:blip r:embed="rId1"/>
        <a:stretch>
          <a:fillRect/>
        </a:stretch>
      </xdr:blipFill>
      <xdr:spPr bwMode="auto">
        <a:xfrm>
          <a:off x="552450" y="104775"/>
          <a:ext cx="1219200" cy="628650"/>
        </a:xfrm>
        <a:prstGeom prst="rect">
          <a:avLst/>
        </a:prstGeom>
        <a:noFill/>
        <a:ln w="9525">
          <a:noFill/>
        </a:ln>
      </xdr:spPr>
    </xdr:pic>
    <xdr:clientData/>
  </xdr:twoCellAnchor>
  <xdr:twoCellAnchor editAs="oneCell">
    <xdr:from>
      <xdr:col>0</xdr:col>
      <xdr:colOff>209550</xdr:colOff>
      <xdr:row>26</xdr:row>
      <xdr:rowOff>76200</xdr:rowOff>
    </xdr:from>
    <xdr:to>
      <xdr:col>2</xdr:col>
      <xdr:colOff>438150</xdr:colOff>
      <xdr:row>30</xdr:row>
      <xdr:rowOff>104775</xdr:rowOff>
    </xdr:to>
    <xdr:pic>
      <xdr:nvPicPr>
        <xdr:cNvPr id="21722" name="Picture 3"/>
        <xdr:cNvPicPr preferRelativeResize="1">
          <a:picLocks noChangeAspect="1"/>
        </xdr:cNvPicPr>
      </xdr:nvPicPr>
      <xdr:blipFill>
        <a:blip r:embed="rId2"/>
        <a:stretch>
          <a:fillRect/>
        </a:stretch>
      </xdr:blipFill>
      <xdr:spPr bwMode="auto">
        <a:xfrm>
          <a:off x="209550" y="4333875"/>
          <a:ext cx="2057400" cy="676275"/>
        </a:xfrm>
        <a:prstGeom prst="rect">
          <a:avLst/>
        </a:prstGeom>
        <a:noFill/>
        <a:ln w="9525">
          <a:noFill/>
        </a:ln>
      </xdr:spPr>
    </xdr:pic>
    <xdr:clientData/>
  </xdr:twoCellAnchor>
  <xdr:twoCellAnchor editAs="oneCell">
    <xdr:from>
      <xdr:col>0</xdr:col>
      <xdr:colOff>590550</xdr:colOff>
      <xdr:row>13</xdr:row>
      <xdr:rowOff>133350</xdr:rowOff>
    </xdr:from>
    <xdr:to>
      <xdr:col>1</xdr:col>
      <xdr:colOff>400050</xdr:colOff>
      <xdr:row>17</xdr:row>
      <xdr:rowOff>19050</xdr:rowOff>
    </xdr:to>
    <xdr:pic>
      <xdr:nvPicPr>
        <xdr:cNvPr id="21723" name="Picture 4" descr="NYLOCK HEX NUT"/>
        <xdr:cNvPicPr preferRelativeResize="1">
          <a:picLocks noChangeAspect="1"/>
        </xdr:cNvPicPr>
      </xdr:nvPicPr>
      <xdr:blipFill>
        <a:blip r:embed="rId3"/>
        <a:stretch>
          <a:fillRect/>
        </a:stretch>
      </xdr:blipFill>
      <xdr:spPr bwMode="auto">
        <a:xfrm>
          <a:off x="590550" y="2286000"/>
          <a:ext cx="1057275" cy="533400"/>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34</xdr:row>
      <xdr:rowOff>114300</xdr:rowOff>
    </xdr:from>
    <xdr:to>
      <xdr:col>2</xdr:col>
      <xdr:colOff>295275</xdr:colOff>
      <xdr:row>38</xdr:row>
      <xdr:rowOff>47625</xdr:rowOff>
    </xdr:to>
    <xdr:pic>
      <xdr:nvPicPr>
        <xdr:cNvPr id="2" name="Picture 2" descr="hcm10zy"/>
        <xdr:cNvPicPr preferRelativeResize="1">
          <a:picLocks noChangeAspect="1"/>
        </xdr:cNvPicPr>
      </xdr:nvPicPr>
      <xdr:blipFill>
        <a:blip r:embed="rId1"/>
        <a:stretch>
          <a:fillRect/>
        </a:stretch>
      </xdr:blipFill>
      <xdr:spPr bwMode="auto">
        <a:xfrm>
          <a:off x="133350" y="5295900"/>
          <a:ext cx="1857375" cy="581025"/>
        </a:xfrm>
        <a:prstGeom prst="rect">
          <a:avLst/>
        </a:prstGeom>
        <a:noFill/>
        <a:ln w="9525">
          <a:noFill/>
        </a:ln>
      </xdr:spPr>
    </xdr:pic>
    <xdr:clientData/>
  </xdr:twoCellAnchor>
  <xdr:twoCellAnchor editAs="oneCell">
    <xdr:from>
      <xdr:col>0</xdr:col>
      <xdr:colOff>428625</xdr:colOff>
      <xdr:row>0</xdr:row>
      <xdr:rowOff>85725</xdr:rowOff>
    </xdr:from>
    <xdr:to>
      <xdr:col>1</xdr:col>
      <xdr:colOff>466725</xdr:colOff>
      <xdr:row>4</xdr:row>
      <xdr:rowOff>76200</xdr:rowOff>
    </xdr:to>
    <xdr:pic>
      <xdr:nvPicPr>
        <xdr:cNvPr id="3" name="Picture 5" descr="nhcm10zy"/>
        <xdr:cNvPicPr preferRelativeResize="1">
          <a:picLocks noChangeAspect="1"/>
        </xdr:cNvPicPr>
      </xdr:nvPicPr>
      <xdr:blipFill>
        <a:blip r:embed="rId2"/>
        <a:stretch>
          <a:fillRect/>
        </a:stretch>
      </xdr:blipFill>
      <xdr:spPr bwMode="auto">
        <a:xfrm>
          <a:off x="428625" y="85725"/>
          <a:ext cx="1219200" cy="638175"/>
        </a:xfrm>
        <a:prstGeom prst="rect">
          <a:avLst/>
        </a:prstGeom>
        <a:noFill/>
        <a:ln w="9525">
          <a:noFill/>
        </a:ln>
      </xdr:spPr>
    </xdr:pic>
    <xdr:clientData/>
  </xdr:twoCellAnchor>
  <xdr:twoCellAnchor editAs="oneCell">
    <xdr:from>
      <xdr:col>0</xdr:col>
      <xdr:colOff>323850</xdr:colOff>
      <xdr:row>16</xdr:row>
      <xdr:rowOff>57150</xdr:rowOff>
    </xdr:from>
    <xdr:to>
      <xdr:col>2</xdr:col>
      <xdr:colOff>47625</xdr:colOff>
      <xdr:row>20</xdr:row>
      <xdr:rowOff>133350</xdr:rowOff>
    </xdr:to>
    <xdr:pic>
      <xdr:nvPicPr>
        <xdr:cNvPr id="4" name="Picture 4" descr="NCCZ.jpg"/>
        <xdr:cNvPicPr preferRelativeResize="1">
          <a:picLocks noChangeAspect="1"/>
        </xdr:cNvPicPr>
      </xdr:nvPicPr>
      <xdr:blipFill>
        <a:blip r:embed="rId3"/>
        <a:stretch>
          <a:fillRect/>
        </a:stretch>
      </xdr:blipFill>
      <xdr:spPr bwMode="auto">
        <a:xfrm>
          <a:off x="323850" y="2324100"/>
          <a:ext cx="1419225" cy="723900"/>
        </a:xfrm>
        <a:prstGeom prst="rect">
          <a:avLst/>
        </a:prstGeom>
        <a:noFill/>
        <a:ln w="9525">
          <a:noFill/>
        </a:ln>
      </xdr:spPr>
    </xdr:pic>
    <xdr:clientData/>
  </xdr:twoCellAnchor>
  <xdr:twoCellAnchor>
    <xdr:from>
      <xdr:col>0</xdr:col>
      <xdr:colOff>1181100</xdr:colOff>
      <xdr:row>17</xdr:row>
      <xdr:rowOff>104775</xdr:rowOff>
    </xdr:from>
    <xdr:to>
      <xdr:col>1</xdr:col>
      <xdr:colOff>476250</xdr:colOff>
      <xdr:row>19</xdr:row>
      <xdr:rowOff>57150</xdr:rowOff>
    </xdr:to>
    <xdr:sp macro="" textlink="">
      <xdr:nvSpPr>
        <xdr:cNvPr id="5" name="TextBox 4"/>
        <xdr:cNvSpPr txBox="1"/>
      </xdr:nvSpPr>
      <xdr:spPr>
        <a:xfrm>
          <a:off x="1181100" y="2533650"/>
          <a:ext cx="476250"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200" b="1"/>
            <a:t>10.9</a:t>
          </a:r>
        </a:p>
      </xdr:txBody>
    </xdr:sp>
    <xdr:clientData/>
  </xdr:twoCellAnchor>
  <xdr:twoCellAnchor editAs="oneCell">
    <xdr:from>
      <xdr:col>0</xdr:col>
      <xdr:colOff>561975</xdr:colOff>
      <xdr:row>25</xdr:row>
      <xdr:rowOff>142875</xdr:rowOff>
    </xdr:from>
    <xdr:to>
      <xdr:col>1</xdr:col>
      <xdr:colOff>371475</xdr:colOff>
      <xdr:row>29</xdr:row>
      <xdr:rowOff>104775</xdr:rowOff>
    </xdr:to>
    <xdr:pic>
      <xdr:nvPicPr>
        <xdr:cNvPr id="7" name="Picture 6" descr="NYLOCK HEX NUT"/>
        <xdr:cNvPicPr preferRelativeResize="1">
          <a:picLocks noChangeAspect="1"/>
        </xdr:cNvPicPr>
      </xdr:nvPicPr>
      <xdr:blipFill>
        <a:blip r:embed="rId4"/>
        <a:stretch>
          <a:fillRect/>
        </a:stretch>
      </xdr:blipFill>
      <xdr:spPr bwMode="auto">
        <a:xfrm>
          <a:off x="561975" y="3867150"/>
          <a:ext cx="990600" cy="609600"/>
        </a:xfrm>
        <a:prstGeom prst="rect">
          <a:avLst/>
        </a:prstGeom>
        <a:noFill/>
        <a:ln w="9525">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0"/>
  <sheetViews>
    <sheetView tabSelected="1" workbookViewId="0" topLeftCell="A1">
      <selection activeCell="L1" sqref="L1"/>
    </sheetView>
  </sheetViews>
  <sheetFormatPr defaultColWidth="9.140625" defaultRowHeight="12.75"/>
  <cols>
    <col min="1" max="1" width="5.140625" style="0" customWidth="1"/>
    <col min="2" max="2" width="9.140625" style="347" customWidth="1"/>
  </cols>
  <sheetData>
    <row r="1" spans="2:16" ht="12.75" customHeight="1">
      <c r="B1" s="430"/>
      <c r="C1" s="430"/>
      <c r="D1" s="428" t="s">
        <v>162</v>
      </c>
      <c r="E1" s="428"/>
      <c r="F1" s="428"/>
      <c r="G1" s="428"/>
      <c r="H1" s="428"/>
      <c r="I1" s="428"/>
      <c r="J1" s="428"/>
      <c r="K1" s="428"/>
      <c r="L1" s="42"/>
      <c r="M1" s="42"/>
      <c r="N1" s="42"/>
      <c r="O1" s="42"/>
      <c r="P1" s="42"/>
    </row>
    <row r="2" spans="2:16" ht="12.75" customHeight="1">
      <c r="B2" s="430"/>
      <c r="C2" s="430"/>
      <c r="D2" s="428"/>
      <c r="E2" s="428"/>
      <c r="F2" s="428"/>
      <c r="G2" s="428"/>
      <c r="H2" s="428"/>
      <c r="I2" s="428"/>
      <c r="J2" s="428"/>
      <c r="K2" s="428"/>
      <c r="L2" s="42"/>
      <c r="M2" s="42"/>
      <c r="N2" s="42"/>
      <c r="O2" s="42"/>
      <c r="P2" s="42"/>
    </row>
    <row r="3" spans="2:16" ht="12.75" customHeight="1">
      <c r="B3" s="430"/>
      <c r="C3" s="430"/>
      <c r="D3" s="428"/>
      <c r="E3" s="428"/>
      <c r="F3" s="428"/>
      <c r="G3" s="428"/>
      <c r="H3" s="428"/>
      <c r="I3" s="428"/>
      <c r="J3" s="428"/>
      <c r="K3" s="428"/>
      <c r="L3" s="42"/>
      <c r="M3" s="42"/>
      <c r="N3" s="42"/>
      <c r="O3" s="42"/>
      <c r="P3" s="42"/>
    </row>
    <row r="4" spans="2:16" ht="12.75" customHeight="1">
      <c r="B4" s="430"/>
      <c r="C4" s="430"/>
      <c r="D4" s="428"/>
      <c r="E4" s="428"/>
      <c r="F4" s="428"/>
      <c r="G4" s="428"/>
      <c r="H4" s="428"/>
      <c r="I4" s="428"/>
      <c r="J4" s="428"/>
      <c r="K4" s="428"/>
      <c r="L4" s="42"/>
      <c r="M4" s="42"/>
      <c r="N4" s="42"/>
      <c r="O4" s="42"/>
      <c r="P4" s="42"/>
    </row>
    <row r="5" spans="2:16" ht="12.75" customHeight="1">
      <c r="B5" s="430"/>
      <c r="C5" s="430"/>
      <c r="D5" s="428"/>
      <c r="E5" s="428"/>
      <c r="F5" s="428"/>
      <c r="G5" s="428"/>
      <c r="H5" s="428"/>
      <c r="I5" s="428"/>
      <c r="J5" s="428"/>
      <c r="K5" s="428"/>
      <c r="L5" s="42"/>
      <c r="M5" s="42"/>
      <c r="N5" s="42"/>
      <c r="O5" s="42"/>
      <c r="P5" s="42"/>
    </row>
    <row r="6" spans="2:11" ht="12.75" customHeight="1">
      <c r="B6" s="430"/>
      <c r="C6" s="430"/>
      <c r="D6" s="428"/>
      <c r="E6" s="428"/>
      <c r="F6" s="428"/>
      <c r="G6" s="428"/>
      <c r="H6" s="428"/>
      <c r="I6" s="428"/>
      <c r="J6" s="428"/>
      <c r="K6" s="428"/>
    </row>
    <row r="7" spans="2:11" ht="12.75">
      <c r="B7" s="431"/>
      <c r="C7" s="431"/>
      <c r="D7" s="429"/>
      <c r="E7" s="429"/>
      <c r="F7" s="429"/>
      <c r="G7" s="429"/>
      <c r="H7" s="429"/>
      <c r="I7" s="429"/>
      <c r="J7" s="429"/>
      <c r="K7" s="429"/>
    </row>
    <row r="8" spans="2:11" ht="12.75">
      <c r="B8" s="421" t="s">
        <v>1156</v>
      </c>
      <c r="C8" s="422"/>
      <c r="D8" s="422"/>
      <c r="E8" s="422"/>
      <c r="F8" s="422"/>
      <c r="G8" s="422"/>
      <c r="H8" s="422"/>
      <c r="I8" s="422"/>
      <c r="J8" s="422"/>
      <c r="K8" s="423"/>
    </row>
    <row r="9" spans="2:11" ht="12.75">
      <c r="B9" s="424"/>
      <c r="C9" s="425"/>
      <c r="D9" s="425"/>
      <c r="E9" s="425"/>
      <c r="F9" s="425"/>
      <c r="G9" s="425"/>
      <c r="H9" s="425"/>
      <c r="I9" s="425"/>
      <c r="J9" s="425"/>
      <c r="K9" s="426"/>
    </row>
    <row r="10" spans="2:11" ht="12.75" customHeight="1">
      <c r="B10" s="417"/>
      <c r="C10" s="418"/>
      <c r="D10" s="418"/>
      <c r="E10" s="420" t="s">
        <v>886</v>
      </c>
      <c r="F10" s="420"/>
      <c r="G10" s="420"/>
      <c r="H10" s="420"/>
      <c r="I10" s="427"/>
      <c r="J10" s="427"/>
      <c r="K10" s="427"/>
    </row>
    <row r="11" spans="2:11" ht="12.75" customHeight="1">
      <c r="B11" s="418"/>
      <c r="C11" s="418"/>
      <c r="D11" s="418"/>
      <c r="E11" s="420"/>
      <c r="F11" s="420"/>
      <c r="G11" s="420"/>
      <c r="H11" s="420"/>
      <c r="I11" s="427"/>
      <c r="J11" s="427"/>
      <c r="K11" s="427"/>
    </row>
    <row r="12" spans="2:11" ht="12.75" customHeight="1">
      <c r="B12" s="418"/>
      <c r="C12" s="418"/>
      <c r="D12" s="418"/>
      <c r="E12" s="420"/>
      <c r="F12" s="420"/>
      <c r="G12" s="420"/>
      <c r="H12" s="420"/>
      <c r="I12" s="427"/>
      <c r="J12" s="427"/>
      <c r="K12" s="427"/>
    </row>
    <row r="13" spans="2:11" ht="12.75" customHeight="1">
      <c r="B13" s="418"/>
      <c r="C13" s="418"/>
      <c r="D13" s="418"/>
      <c r="E13" s="420"/>
      <c r="F13" s="420"/>
      <c r="G13" s="420"/>
      <c r="H13" s="420"/>
      <c r="I13" s="427"/>
      <c r="J13" s="427"/>
      <c r="K13" s="427"/>
    </row>
    <row r="14" spans="2:11" ht="12.75" customHeight="1">
      <c r="B14" s="418"/>
      <c r="C14" s="418"/>
      <c r="D14" s="418"/>
      <c r="E14" s="420"/>
      <c r="F14" s="420"/>
      <c r="G14" s="420"/>
      <c r="H14" s="420"/>
      <c r="I14" s="427"/>
      <c r="J14" s="427"/>
      <c r="K14" s="427"/>
    </row>
    <row r="15" spans="2:11" ht="12.75" customHeight="1">
      <c r="B15" s="417"/>
      <c r="C15" s="418"/>
      <c r="D15" s="418"/>
      <c r="E15" s="420" t="s">
        <v>885</v>
      </c>
      <c r="F15" s="420"/>
      <c r="G15" s="420"/>
      <c r="H15" s="420"/>
      <c r="I15" s="427"/>
      <c r="J15" s="427"/>
      <c r="K15" s="427"/>
    </row>
    <row r="16" spans="2:11" ht="12.75" customHeight="1">
      <c r="B16" s="418"/>
      <c r="C16" s="418"/>
      <c r="D16" s="418"/>
      <c r="E16" s="420"/>
      <c r="F16" s="420"/>
      <c r="G16" s="420"/>
      <c r="H16" s="420"/>
      <c r="I16" s="427"/>
      <c r="J16" s="427"/>
      <c r="K16" s="427"/>
    </row>
    <row r="17" spans="2:11" ht="12.75" customHeight="1">
      <c r="B17" s="418"/>
      <c r="C17" s="418"/>
      <c r="D17" s="418"/>
      <c r="E17" s="420"/>
      <c r="F17" s="420"/>
      <c r="G17" s="420"/>
      <c r="H17" s="420"/>
      <c r="I17" s="427"/>
      <c r="J17" s="427"/>
      <c r="K17" s="427"/>
    </row>
    <row r="18" spans="2:11" ht="12.75" customHeight="1">
      <c r="B18" s="418"/>
      <c r="C18" s="418"/>
      <c r="D18" s="418"/>
      <c r="E18" s="420"/>
      <c r="F18" s="420"/>
      <c r="G18" s="420"/>
      <c r="H18" s="420"/>
      <c r="I18" s="427"/>
      <c r="J18" s="427"/>
      <c r="K18" s="427"/>
    </row>
    <row r="19" spans="2:11" ht="12.75" customHeight="1">
      <c r="B19" s="418"/>
      <c r="C19" s="418"/>
      <c r="D19" s="418"/>
      <c r="E19" s="420"/>
      <c r="F19" s="420"/>
      <c r="G19" s="420"/>
      <c r="H19" s="420"/>
      <c r="I19" s="427"/>
      <c r="J19" s="427"/>
      <c r="K19" s="427"/>
    </row>
    <row r="20" spans="2:11" ht="12.75" customHeight="1">
      <c r="B20" s="417"/>
      <c r="C20" s="418"/>
      <c r="D20" s="418"/>
      <c r="E20" s="420" t="s">
        <v>884</v>
      </c>
      <c r="F20" s="420"/>
      <c r="G20" s="420"/>
      <c r="H20" s="420"/>
      <c r="I20" s="427"/>
      <c r="J20" s="427"/>
      <c r="K20" s="427"/>
    </row>
    <row r="21" spans="2:11" ht="12.75" customHeight="1">
      <c r="B21" s="418"/>
      <c r="C21" s="418"/>
      <c r="D21" s="418"/>
      <c r="E21" s="420"/>
      <c r="F21" s="420"/>
      <c r="G21" s="420"/>
      <c r="H21" s="420"/>
      <c r="I21" s="427"/>
      <c r="J21" s="427"/>
      <c r="K21" s="427"/>
    </row>
    <row r="22" spans="2:11" ht="12.75" customHeight="1">
      <c r="B22" s="418"/>
      <c r="C22" s="418"/>
      <c r="D22" s="418"/>
      <c r="E22" s="420"/>
      <c r="F22" s="420"/>
      <c r="G22" s="420"/>
      <c r="H22" s="420"/>
      <c r="I22" s="427"/>
      <c r="J22" s="427"/>
      <c r="K22" s="427"/>
    </row>
    <row r="23" spans="2:11" ht="12.75" customHeight="1">
      <c r="B23" s="418"/>
      <c r="C23" s="418"/>
      <c r="D23" s="418"/>
      <c r="E23" s="420"/>
      <c r="F23" s="420"/>
      <c r="G23" s="420"/>
      <c r="H23" s="420"/>
      <c r="I23" s="427"/>
      <c r="J23" s="427"/>
      <c r="K23" s="427"/>
    </row>
    <row r="24" spans="2:11" ht="12.75" customHeight="1">
      <c r="B24" s="418"/>
      <c r="C24" s="418"/>
      <c r="D24" s="418"/>
      <c r="E24" s="420"/>
      <c r="F24" s="420"/>
      <c r="G24" s="420"/>
      <c r="H24" s="420"/>
      <c r="I24" s="427"/>
      <c r="J24" s="427"/>
      <c r="K24" s="427"/>
    </row>
    <row r="25" spans="2:11" ht="12.75" customHeight="1">
      <c r="B25" s="417"/>
      <c r="C25" s="418"/>
      <c r="D25" s="418"/>
      <c r="E25" s="420" t="s">
        <v>879</v>
      </c>
      <c r="F25" s="420"/>
      <c r="G25" s="420"/>
      <c r="H25" s="420"/>
      <c r="I25" s="427"/>
      <c r="J25" s="427"/>
      <c r="K25" s="427"/>
    </row>
    <row r="26" spans="2:11" ht="12.75" customHeight="1">
      <c r="B26" s="418"/>
      <c r="C26" s="418"/>
      <c r="D26" s="418"/>
      <c r="E26" s="420"/>
      <c r="F26" s="420"/>
      <c r="G26" s="420"/>
      <c r="H26" s="420"/>
      <c r="I26" s="427"/>
      <c r="J26" s="427"/>
      <c r="K26" s="427"/>
    </row>
    <row r="27" spans="2:11" ht="12.75" customHeight="1">
      <c r="B27" s="418"/>
      <c r="C27" s="418"/>
      <c r="D27" s="418"/>
      <c r="E27" s="420"/>
      <c r="F27" s="420"/>
      <c r="G27" s="420"/>
      <c r="H27" s="420"/>
      <c r="I27" s="427"/>
      <c r="J27" s="427"/>
      <c r="K27" s="427"/>
    </row>
    <row r="28" spans="2:11" ht="12.75" customHeight="1">
      <c r="B28" s="418"/>
      <c r="C28" s="418"/>
      <c r="D28" s="418"/>
      <c r="E28" s="420"/>
      <c r="F28" s="420"/>
      <c r="G28" s="420"/>
      <c r="H28" s="420"/>
      <c r="I28" s="427"/>
      <c r="J28" s="427"/>
      <c r="K28" s="427"/>
    </row>
    <row r="29" spans="2:11" ht="12.75" customHeight="1">
      <c r="B29" s="418"/>
      <c r="C29" s="418"/>
      <c r="D29" s="418"/>
      <c r="E29" s="420"/>
      <c r="F29" s="420"/>
      <c r="G29" s="420"/>
      <c r="H29" s="420"/>
      <c r="I29" s="427"/>
      <c r="J29" s="427"/>
      <c r="K29" s="427"/>
    </row>
    <row r="30" spans="2:11" ht="12.75" customHeight="1">
      <c r="B30" s="417"/>
      <c r="C30" s="418"/>
      <c r="D30" s="418"/>
      <c r="E30" s="420" t="s">
        <v>880</v>
      </c>
      <c r="F30" s="420"/>
      <c r="G30" s="420"/>
      <c r="H30" s="420"/>
      <c r="I30" s="427"/>
      <c r="J30" s="427"/>
      <c r="K30" s="427"/>
    </row>
    <row r="31" spans="2:11" ht="12.75" customHeight="1">
      <c r="B31" s="418"/>
      <c r="C31" s="418"/>
      <c r="D31" s="418"/>
      <c r="E31" s="420"/>
      <c r="F31" s="420"/>
      <c r="G31" s="420"/>
      <c r="H31" s="420"/>
      <c r="I31" s="427"/>
      <c r="J31" s="427"/>
      <c r="K31" s="427"/>
    </row>
    <row r="32" spans="2:11" ht="12.75" customHeight="1">
      <c r="B32" s="418"/>
      <c r="C32" s="418"/>
      <c r="D32" s="418"/>
      <c r="E32" s="420"/>
      <c r="F32" s="420"/>
      <c r="G32" s="420"/>
      <c r="H32" s="420"/>
      <c r="I32" s="427"/>
      <c r="J32" s="427"/>
      <c r="K32" s="427"/>
    </row>
    <row r="33" spans="2:11" ht="12.75" customHeight="1">
      <c r="B33" s="418"/>
      <c r="C33" s="418"/>
      <c r="D33" s="418"/>
      <c r="E33" s="420"/>
      <c r="F33" s="420"/>
      <c r="G33" s="420"/>
      <c r="H33" s="420"/>
      <c r="I33" s="427"/>
      <c r="J33" s="427"/>
      <c r="K33" s="427"/>
    </row>
    <row r="34" spans="2:11" ht="12.75" customHeight="1">
      <c r="B34" s="418"/>
      <c r="C34" s="418"/>
      <c r="D34" s="418"/>
      <c r="E34" s="420"/>
      <c r="F34" s="420"/>
      <c r="G34" s="420"/>
      <c r="H34" s="420"/>
      <c r="I34" s="427"/>
      <c r="J34" s="427"/>
      <c r="K34" s="427"/>
    </row>
    <row r="35" spans="2:11" ht="12.75" customHeight="1">
      <c r="B35" s="419"/>
      <c r="C35" s="419"/>
      <c r="D35" s="419"/>
      <c r="E35" s="420" t="s">
        <v>881</v>
      </c>
      <c r="F35" s="420"/>
      <c r="G35" s="420"/>
      <c r="H35" s="420"/>
      <c r="I35" s="427"/>
      <c r="J35" s="427"/>
      <c r="K35" s="427"/>
    </row>
    <row r="36" spans="2:11" ht="12.75" customHeight="1">
      <c r="B36" s="419"/>
      <c r="C36" s="419"/>
      <c r="D36" s="419"/>
      <c r="E36" s="420"/>
      <c r="F36" s="420"/>
      <c r="G36" s="420"/>
      <c r="H36" s="420"/>
      <c r="I36" s="427"/>
      <c r="J36" s="427"/>
      <c r="K36" s="427"/>
    </row>
    <row r="37" spans="2:11" ht="12.75" customHeight="1">
      <c r="B37" s="419"/>
      <c r="C37" s="419"/>
      <c r="D37" s="419"/>
      <c r="E37" s="420"/>
      <c r="F37" s="420"/>
      <c r="G37" s="420"/>
      <c r="H37" s="420"/>
      <c r="I37" s="427"/>
      <c r="J37" s="427"/>
      <c r="K37" s="427"/>
    </row>
    <row r="38" spans="2:11" ht="12.75" customHeight="1">
      <c r="B38" s="419"/>
      <c r="C38" s="419"/>
      <c r="D38" s="419"/>
      <c r="E38" s="420"/>
      <c r="F38" s="420"/>
      <c r="G38" s="420"/>
      <c r="H38" s="420"/>
      <c r="I38" s="427"/>
      <c r="J38" s="427"/>
      <c r="K38" s="427"/>
    </row>
    <row r="39" spans="2:11" ht="12.75" customHeight="1">
      <c r="B39" s="419"/>
      <c r="C39" s="419"/>
      <c r="D39" s="419"/>
      <c r="E39" s="420"/>
      <c r="F39" s="420"/>
      <c r="G39" s="420"/>
      <c r="H39" s="420"/>
      <c r="I39" s="427"/>
      <c r="J39" s="427"/>
      <c r="K39" s="427"/>
    </row>
    <row r="40" spans="2:11" ht="12.75" customHeight="1">
      <c r="B40" s="417"/>
      <c r="C40" s="418"/>
      <c r="D40" s="418"/>
      <c r="E40" s="420" t="s">
        <v>882</v>
      </c>
      <c r="F40" s="420"/>
      <c r="G40" s="420"/>
      <c r="H40" s="420"/>
      <c r="I40" s="427"/>
      <c r="J40" s="427"/>
      <c r="K40" s="427"/>
    </row>
    <row r="41" spans="2:11" ht="12.75" customHeight="1">
      <c r="B41" s="418"/>
      <c r="C41" s="418"/>
      <c r="D41" s="418"/>
      <c r="E41" s="420"/>
      <c r="F41" s="420"/>
      <c r="G41" s="420"/>
      <c r="H41" s="420"/>
      <c r="I41" s="427"/>
      <c r="J41" s="427"/>
      <c r="K41" s="427"/>
    </row>
    <row r="42" spans="2:11" ht="12.75" customHeight="1">
      <c r="B42" s="418"/>
      <c r="C42" s="418"/>
      <c r="D42" s="418"/>
      <c r="E42" s="420"/>
      <c r="F42" s="420"/>
      <c r="G42" s="420"/>
      <c r="H42" s="420"/>
      <c r="I42" s="427"/>
      <c r="J42" s="427"/>
      <c r="K42" s="427"/>
    </row>
    <row r="43" spans="2:11" ht="12.75" customHeight="1">
      <c r="B43" s="418"/>
      <c r="C43" s="418"/>
      <c r="D43" s="418"/>
      <c r="E43" s="420"/>
      <c r="F43" s="420"/>
      <c r="G43" s="420"/>
      <c r="H43" s="420"/>
      <c r="I43" s="427"/>
      <c r="J43" s="427"/>
      <c r="K43" s="427"/>
    </row>
    <row r="44" spans="2:11" ht="12.75" customHeight="1">
      <c r="B44" s="418"/>
      <c r="C44" s="418"/>
      <c r="D44" s="418"/>
      <c r="E44" s="420"/>
      <c r="F44" s="420"/>
      <c r="G44" s="420"/>
      <c r="H44" s="420"/>
      <c r="I44" s="427"/>
      <c r="J44" s="427"/>
      <c r="K44" s="427"/>
    </row>
    <row r="45" spans="2:11" ht="12.75" customHeight="1">
      <c r="B45" s="417"/>
      <c r="C45" s="418"/>
      <c r="D45" s="418"/>
      <c r="E45" s="420" t="s">
        <v>883</v>
      </c>
      <c r="F45" s="420"/>
      <c r="G45" s="420"/>
      <c r="H45" s="420"/>
      <c r="I45" s="427"/>
      <c r="J45" s="427"/>
      <c r="K45" s="427"/>
    </row>
    <row r="46" spans="2:11" ht="12.75" customHeight="1">
      <c r="B46" s="418"/>
      <c r="C46" s="418"/>
      <c r="D46" s="418"/>
      <c r="E46" s="420"/>
      <c r="F46" s="420"/>
      <c r="G46" s="420"/>
      <c r="H46" s="420"/>
      <c r="I46" s="427"/>
      <c r="J46" s="427"/>
      <c r="K46" s="427"/>
    </row>
    <row r="47" spans="2:11" ht="12.75" customHeight="1">
      <c r="B47" s="418"/>
      <c r="C47" s="418"/>
      <c r="D47" s="418"/>
      <c r="E47" s="420"/>
      <c r="F47" s="420"/>
      <c r="G47" s="420"/>
      <c r="H47" s="420"/>
      <c r="I47" s="427"/>
      <c r="J47" s="427"/>
      <c r="K47" s="427"/>
    </row>
    <row r="48" spans="2:11" ht="12.75" customHeight="1">
      <c r="B48" s="418"/>
      <c r="C48" s="418"/>
      <c r="D48" s="418"/>
      <c r="E48" s="420"/>
      <c r="F48" s="420"/>
      <c r="G48" s="420"/>
      <c r="H48" s="420"/>
      <c r="I48" s="427"/>
      <c r="J48" s="427"/>
      <c r="K48" s="427"/>
    </row>
    <row r="49" spans="2:11" ht="12.75" customHeight="1">
      <c r="B49" s="418"/>
      <c r="C49" s="418"/>
      <c r="D49" s="418"/>
      <c r="E49" s="420"/>
      <c r="F49" s="420"/>
      <c r="G49" s="420"/>
      <c r="H49" s="420"/>
      <c r="I49" s="427"/>
      <c r="J49" s="427"/>
      <c r="K49" s="427"/>
    </row>
    <row r="50" spans="2:11" ht="12.75" customHeight="1">
      <c r="B50" s="433"/>
      <c r="C50" s="433"/>
      <c r="D50" s="433"/>
      <c r="E50" s="420" t="s">
        <v>980</v>
      </c>
      <c r="F50" s="420"/>
      <c r="G50" s="420"/>
      <c r="H50" s="420"/>
      <c r="I50" s="433"/>
      <c r="J50" s="433"/>
      <c r="K50" s="433"/>
    </row>
    <row r="51" spans="2:11" ht="12.75" customHeight="1">
      <c r="B51" s="433"/>
      <c r="C51" s="433"/>
      <c r="D51" s="433"/>
      <c r="E51" s="420"/>
      <c r="F51" s="420"/>
      <c r="G51" s="420"/>
      <c r="H51" s="420"/>
      <c r="I51" s="433"/>
      <c r="J51" s="433"/>
      <c r="K51" s="433"/>
    </row>
    <row r="52" spans="2:11" ht="12.75" customHeight="1">
      <c r="B52" s="433"/>
      <c r="C52" s="433"/>
      <c r="D52" s="433"/>
      <c r="E52" s="420"/>
      <c r="F52" s="420"/>
      <c r="G52" s="420"/>
      <c r="H52" s="420"/>
      <c r="I52" s="433"/>
      <c r="J52" s="433"/>
      <c r="K52" s="433"/>
    </row>
    <row r="53" spans="2:11" ht="12.75" customHeight="1">
      <c r="B53" s="433"/>
      <c r="C53" s="433"/>
      <c r="D53" s="433"/>
      <c r="E53" s="420"/>
      <c r="F53" s="420"/>
      <c r="G53" s="420"/>
      <c r="H53" s="420"/>
      <c r="I53" s="433"/>
      <c r="J53" s="433"/>
      <c r="K53" s="433"/>
    </row>
    <row r="54" spans="2:11" ht="12.75" customHeight="1">
      <c r="B54" s="434"/>
      <c r="C54" s="434"/>
      <c r="D54" s="434"/>
      <c r="E54" s="432"/>
      <c r="F54" s="432"/>
      <c r="G54" s="432"/>
      <c r="H54" s="432"/>
      <c r="I54" s="434"/>
      <c r="J54" s="434"/>
      <c r="K54" s="434"/>
    </row>
    <row r="55" spans="2:11" ht="12.75" customHeight="1">
      <c r="B55" s="435" t="s">
        <v>1130</v>
      </c>
      <c r="C55" s="436"/>
      <c r="D55" s="436"/>
      <c r="E55" s="436"/>
      <c r="F55" s="450" t="s">
        <v>1131</v>
      </c>
      <c r="G55" s="451"/>
      <c r="H55" s="452"/>
      <c r="I55" s="441" t="s">
        <v>1016</v>
      </c>
      <c r="J55" s="442"/>
      <c r="K55" s="443"/>
    </row>
    <row r="56" spans="2:11" ht="12.75" customHeight="1">
      <c r="B56" s="437"/>
      <c r="C56" s="438"/>
      <c r="D56" s="438"/>
      <c r="E56" s="438"/>
      <c r="F56" s="453"/>
      <c r="G56" s="454"/>
      <c r="H56" s="455"/>
      <c r="I56" s="444"/>
      <c r="J56" s="445"/>
      <c r="K56" s="446"/>
    </row>
    <row r="57" spans="2:11" ht="12.75" customHeight="1">
      <c r="B57" s="437"/>
      <c r="C57" s="438"/>
      <c r="D57" s="438"/>
      <c r="E57" s="438"/>
      <c r="F57" s="453"/>
      <c r="G57" s="454"/>
      <c r="H57" s="455"/>
      <c r="I57" s="444"/>
      <c r="J57" s="445"/>
      <c r="K57" s="446"/>
    </row>
    <row r="58" spans="2:11" ht="12.75" customHeight="1">
      <c r="B58" s="437"/>
      <c r="C58" s="438"/>
      <c r="D58" s="438"/>
      <c r="E58" s="438"/>
      <c r="F58" s="453"/>
      <c r="G58" s="454"/>
      <c r="H58" s="455"/>
      <c r="I58" s="444"/>
      <c r="J58" s="445"/>
      <c r="K58" s="446"/>
    </row>
    <row r="59" spans="2:11" ht="12.75" customHeight="1">
      <c r="B59" s="437"/>
      <c r="C59" s="438"/>
      <c r="D59" s="438"/>
      <c r="E59" s="438"/>
      <c r="F59" s="453"/>
      <c r="G59" s="454"/>
      <c r="H59" s="455"/>
      <c r="I59" s="444"/>
      <c r="J59" s="445"/>
      <c r="K59" s="446"/>
    </row>
    <row r="60" spans="2:11" ht="12.75" customHeight="1">
      <c r="B60" s="439"/>
      <c r="C60" s="440"/>
      <c r="D60" s="440"/>
      <c r="E60" s="440"/>
      <c r="F60" s="456"/>
      <c r="G60" s="457"/>
      <c r="H60" s="458"/>
      <c r="I60" s="447"/>
      <c r="J60" s="448"/>
      <c r="K60" s="449"/>
    </row>
  </sheetData>
  <mergeCells count="33">
    <mergeCell ref="E50:H54"/>
    <mergeCell ref="B50:D54"/>
    <mergeCell ref="I50:K54"/>
    <mergeCell ref="B55:E60"/>
    <mergeCell ref="I55:K60"/>
    <mergeCell ref="F55:H60"/>
    <mergeCell ref="D1:K7"/>
    <mergeCell ref="B1:C7"/>
    <mergeCell ref="B40:D44"/>
    <mergeCell ref="B20:D24"/>
    <mergeCell ref="B25:D29"/>
    <mergeCell ref="B10:D14"/>
    <mergeCell ref="B15:D19"/>
    <mergeCell ref="I10:K14"/>
    <mergeCell ref="I15:K19"/>
    <mergeCell ref="I20:K24"/>
    <mergeCell ref="I25:K29"/>
    <mergeCell ref="I30:K34"/>
    <mergeCell ref="I35:K39"/>
    <mergeCell ref="I40:K44"/>
    <mergeCell ref="E15:H19"/>
    <mergeCell ref="E20:H24"/>
    <mergeCell ref="B45:D49"/>
    <mergeCell ref="B30:D34"/>
    <mergeCell ref="B35:D39"/>
    <mergeCell ref="E10:H14"/>
    <mergeCell ref="B8:K9"/>
    <mergeCell ref="E45:H49"/>
    <mergeCell ref="I45:K49"/>
    <mergeCell ref="E25:H29"/>
    <mergeCell ref="E30:H34"/>
    <mergeCell ref="E35:H39"/>
    <mergeCell ref="E40:H44"/>
  </mergeCells>
  <printOptions horizontalCentered="1"/>
  <pageMargins left="0.25" right="0.5" top="0.25" bottom="0.25" header="0.25" footer="0.2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9"/>
  <sheetViews>
    <sheetView showZeros="0" view="pageLayout" zoomScaleSheetLayoutView="100" workbookViewId="0" topLeftCell="A1">
      <selection activeCell="D9" sqref="D9"/>
    </sheetView>
  </sheetViews>
  <sheetFormatPr defaultColWidth="9.140625" defaultRowHeight="12.75"/>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ustomWidth="1"/>
  </cols>
  <sheetData>
    <row r="1" spans="1:10" ht="12.75" customHeight="1">
      <c r="A1" s="518"/>
      <c r="B1" s="519"/>
      <c r="C1" s="519"/>
      <c r="D1" s="520" t="s">
        <v>1127</v>
      </c>
      <c r="E1" s="520"/>
      <c r="F1" s="520"/>
      <c r="G1" s="520"/>
      <c r="H1" s="520"/>
      <c r="I1" s="520"/>
      <c r="J1" s="520"/>
    </row>
    <row r="2" spans="1:10" ht="12.75" customHeight="1">
      <c r="A2" s="519"/>
      <c r="B2" s="519"/>
      <c r="C2" s="519"/>
      <c r="D2" s="520"/>
      <c r="E2" s="520"/>
      <c r="F2" s="520"/>
      <c r="G2" s="520"/>
      <c r="H2" s="520"/>
      <c r="I2" s="520"/>
      <c r="J2" s="520"/>
    </row>
    <row r="3" spans="1:10" ht="12.75" customHeight="1">
      <c r="A3" s="519"/>
      <c r="B3" s="519"/>
      <c r="C3" s="519"/>
      <c r="D3" s="520"/>
      <c r="E3" s="520"/>
      <c r="F3" s="520"/>
      <c r="G3" s="520"/>
      <c r="H3" s="520"/>
      <c r="I3" s="520"/>
      <c r="J3" s="520"/>
    </row>
    <row r="4" spans="1:10" ht="12.75" customHeight="1">
      <c r="A4" s="519"/>
      <c r="B4" s="519"/>
      <c r="C4" s="519"/>
      <c r="D4" s="520"/>
      <c r="E4" s="520"/>
      <c r="F4" s="520"/>
      <c r="G4" s="520"/>
      <c r="H4" s="520"/>
      <c r="I4" s="520"/>
      <c r="J4" s="520"/>
    </row>
    <row r="5" spans="1:10" ht="12.75" customHeight="1">
      <c r="A5" s="519"/>
      <c r="B5" s="519"/>
      <c r="C5" s="519"/>
      <c r="D5" s="520"/>
      <c r="E5" s="520"/>
      <c r="F5" s="520"/>
      <c r="G5" s="520"/>
      <c r="H5" s="520"/>
      <c r="I5" s="520"/>
      <c r="J5" s="520"/>
    </row>
    <row r="6" spans="1:10" ht="12.75">
      <c r="A6" s="646" t="s">
        <v>0</v>
      </c>
      <c r="B6" s="646"/>
      <c r="C6" s="646"/>
      <c r="D6" s="646"/>
      <c r="E6" s="646" t="s">
        <v>43</v>
      </c>
      <c r="F6" s="646"/>
      <c r="G6" s="646"/>
      <c r="H6" s="646" t="s">
        <v>630</v>
      </c>
      <c r="I6" s="646"/>
      <c r="J6" s="646"/>
    </row>
    <row r="7" spans="1:10" ht="12.75">
      <c r="A7" s="129" t="s">
        <v>1</v>
      </c>
      <c r="B7" s="129" t="s">
        <v>100</v>
      </c>
      <c r="C7" s="129" t="s">
        <v>3</v>
      </c>
      <c r="D7" s="129" t="s">
        <v>4</v>
      </c>
      <c r="E7" s="129" t="s">
        <v>5</v>
      </c>
      <c r="F7" s="129" t="s">
        <v>6</v>
      </c>
      <c r="G7" s="129" t="s">
        <v>80</v>
      </c>
      <c r="H7" s="129" t="s">
        <v>5</v>
      </c>
      <c r="I7" s="129" t="s">
        <v>6</v>
      </c>
      <c r="J7" s="129" t="s">
        <v>80</v>
      </c>
    </row>
    <row r="8" spans="1:10" ht="12.75">
      <c r="A8" s="375" t="s">
        <v>1124</v>
      </c>
      <c r="B8" s="376" t="s">
        <v>81</v>
      </c>
      <c r="C8" s="366">
        <v>10</v>
      </c>
      <c r="D8" s="366">
        <v>1.57</v>
      </c>
      <c r="E8" s="366">
        <v>72989696310</v>
      </c>
      <c r="F8" s="366">
        <v>127</v>
      </c>
      <c r="G8" s="377">
        <f>D8*F8/100</f>
        <v>1.9939000000000002</v>
      </c>
      <c r="H8" s="378">
        <v>72989696200</v>
      </c>
      <c r="I8" s="366">
        <v>255</v>
      </c>
      <c r="J8" s="379">
        <f aca="true" t="shared" si="0" ref="J8:J18">I8*D8/100</f>
        <v>4.0035</v>
      </c>
    </row>
    <row r="9" spans="1:10" ht="12.75">
      <c r="A9" s="368" t="s">
        <v>1124</v>
      </c>
      <c r="B9" s="365" t="s">
        <v>81</v>
      </c>
      <c r="C9" s="367">
        <v>16</v>
      </c>
      <c r="D9" s="373">
        <v>1.8</v>
      </c>
      <c r="E9" s="367">
        <v>72989696334</v>
      </c>
      <c r="F9" s="367">
        <v>111</v>
      </c>
      <c r="G9" s="373">
        <f>D9*F9/100</f>
        <v>1.9980000000000002</v>
      </c>
      <c r="H9" s="370">
        <v>72989696201</v>
      </c>
      <c r="I9" s="367">
        <v>223</v>
      </c>
      <c r="J9" s="317">
        <f aca="true" t="shared" si="1" ref="J9">I9*D9/100</f>
        <v>4.014</v>
      </c>
    </row>
    <row r="10" spans="1:10" ht="12.75">
      <c r="A10" s="364" t="s">
        <v>1115</v>
      </c>
      <c r="B10" s="365" t="s">
        <v>81</v>
      </c>
      <c r="C10" s="365" t="s">
        <v>29</v>
      </c>
      <c r="D10" s="315">
        <v>1.95</v>
      </c>
      <c r="E10" s="367">
        <v>72989696311</v>
      </c>
      <c r="F10" s="367">
        <v>102</v>
      </c>
      <c r="G10" s="373">
        <f aca="true" t="shared" si="2" ref="G10:G26">D10*F10/100</f>
        <v>1.989</v>
      </c>
      <c r="H10" s="371">
        <v>72989696202</v>
      </c>
      <c r="I10" s="262">
        <v>205</v>
      </c>
      <c r="J10" s="317">
        <f t="shared" si="0"/>
        <v>3.9975</v>
      </c>
    </row>
    <row r="11" spans="1:10" ht="12.75">
      <c r="A11" s="368" t="s">
        <v>1122</v>
      </c>
      <c r="B11" s="365" t="s">
        <v>81</v>
      </c>
      <c r="C11" s="367">
        <v>30</v>
      </c>
      <c r="D11" s="367">
        <v>2.42</v>
      </c>
      <c r="E11" s="367">
        <v>72989696312</v>
      </c>
      <c r="F11" s="367">
        <v>83</v>
      </c>
      <c r="G11" s="373">
        <f t="shared" si="2"/>
        <v>2.0086</v>
      </c>
      <c r="H11" s="370">
        <v>72989696204</v>
      </c>
      <c r="I11" s="367">
        <v>166</v>
      </c>
      <c r="J11" s="317">
        <f t="shared" si="0"/>
        <v>4.0172</v>
      </c>
    </row>
    <row r="12" spans="1:10" ht="12.75">
      <c r="A12" s="375" t="s">
        <v>1125</v>
      </c>
      <c r="B12" s="376" t="s">
        <v>82</v>
      </c>
      <c r="C12" s="366">
        <v>16</v>
      </c>
      <c r="D12" s="366">
        <v>3.51</v>
      </c>
      <c r="E12" s="366">
        <v>72989696313</v>
      </c>
      <c r="F12" s="366">
        <v>57</v>
      </c>
      <c r="G12" s="377">
        <f t="shared" si="2"/>
        <v>2.0007</v>
      </c>
      <c r="H12" s="378">
        <v>72989696209</v>
      </c>
      <c r="I12" s="366">
        <v>114</v>
      </c>
      <c r="J12" s="379">
        <f t="shared" si="0"/>
        <v>4.0014</v>
      </c>
    </row>
    <row r="13" spans="1:10" ht="12.75">
      <c r="A13" s="364" t="s">
        <v>1116</v>
      </c>
      <c r="B13" s="365" t="s">
        <v>82</v>
      </c>
      <c r="C13" s="365" t="s">
        <v>29</v>
      </c>
      <c r="D13" s="315">
        <v>3.52</v>
      </c>
      <c r="E13" s="367">
        <v>72989696314</v>
      </c>
      <c r="F13" s="367">
        <v>57</v>
      </c>
      <c r="G13" s="373">
        <f t="shared" si="2"/>
        <v>2.0064</v>
      </c>
      <c r="H13" s="370">
        <v>72989696210</v>
      </c>
      <c r="I13" s="262">
        <v>114</v>
      </c>
      <c r="J13" s="317">
        <f t="shared" si="0"/>
        <v>4.0128</v>
      </c>
    </row>
    <row r="14" spans="1:10" ht="12.75">
      <c r="A14" s="368" t="s">
        <v>1126</v>
      </c>
      <c r="B14" s="365" t="s">
        <v>82</v>
      </c>
      <c r="C14" s="367">
        <v>25</v>
      </c>
      <c r="D14" s="367">
        <v>4.13</v>
      </c>
      <c r="E14" s="367">
        <v>72989696315</v>
      </c>
      <c r="F14" s="367">
        <v>48</v>
      </c>
      <c r="G14" s="373">
        <f t="shared" si="2"/>
        <v>1.9824000000000002</v>
      </c>
      <c r="H14" s="370">
        <v>72989696211</v>
      </c>
      <c r="I14" s="367">
        <v>97</v>
      </c>
      <c r="J14" s="317">
        <f t="shared" si="0"/>
        <v>4.0061</v>
      </c>
    </row>
    <row r="15" spans="1:10" ht="12.75">
      <c r="A15" s="368" t="s">
        <v>1119</v>
      </c>
      <c r="B15" s="365" t="s">
        <v>82</v>
      </c>
      <c r="C15" s="367">
        <v>30</v>
      </c>
      <c r="D15" s="367">
        <v>4.48</v>
      </c>
      <c r="E15" s="367">
        <v>72989696316</v>
      </c>
      <c r="F15" s="367">
        <v>45</v>
      </c>
      <c r="G15" s="373">
        <f t="shared" si="2"/>
        <v>2.016</v>
      </c>
      <c r="H15" s="370">
        <v>72989696212</v>
      </c>
      <c r="I15" s="367">
        <v>90</v>
      </c>
      <c r="J15" s="317">
        <f t="shared" si="0"/>
        <v>4.032</v>
      </c>
    </row>
    <row r="16" spans="1:10" ht="12.75">
      <c r="A16" s="368" t="s">
        <v>1123</v>
      </c>
      <c r="B16" s="365" t="s">
        <v>82</v>
      </c>
      <c r="C16" s="367">
        <v>35</v>
      </c>
      <c r="D16" s="367">
        <v>4.96</v>
      </c>
      <c r="E16" s="367">
        <v>72989696317</v>
      </c>
      <c r="F16" s="367">
        <v>40</v>
      </c>
      <c r="G16" s="373">
        <f t="shared" si="2"/>
        <v>1.984</v>
      </c>
      <c r="H16" s="370">
        <v>72989696213</v>
      </c>
      <c r="I16" s="367">
        <v>81</v>
      </c>
      <c r="J16" s="317">
        <f t="shared" si="0"/>
        <v>4.0176</v>
      </c>
    </row>
    <row r="17" spans="1:10" ht="12.75">
      <c r="A17" s="364" t="s">
        <v>1117</v>
      </c>
      <c r="B17" s="365" t="s">
        <v>82</v>
      </c>
      <c r="C17" s="365" t="s">
        <v>34</v>
      </c>
      <c r="D17" s="315">
        <v>5.5</v>
      </c>
      <c r="E17" s="367">
        <v>72989696318</v>
      </c>
      <c r="F17" s="367">
        <v>36</v>
      </c>
      <c r="G17" s="373">
        <f t="shared" si="2"/>
        <v>1.98</v>
      </c>
      <c r="H17" s="370">
        <v>72989696214</v>
      </c>
      <c r="I17" s="262">
        <v>73</v>
      </c>
      <c r="J17" s="317">
        <f t="shared" si="0"/>
        <v>4.015</v>
      </c>
    </row>
    <row r="18" spans="1:10" ht="12.75">
      <c r="A18" s="375" t="s">
        <v>1120</v>
      </c>
      <c r="B18" s="376" t="s">
        <v>83</v>
      </c>
      <c r="C18" s="366">
        <v>20</v>
      </c>
      <c r="D18" s="366">
        <v>6.07</v>
      </c>
      <c r="E18" s="366">
        <v>72989696319</v>
      </c>
      <c r="F18" s="366">
        <v>33</v>
      </c>
      <c r="G18" s="377">
        <f t="shared" si="2"/>
        <v>2.0031</v>
      </c>
      <c r="H18" s="378">
        <v>72989696226</v>
      </c>
      <c r="I18" s="366">
        <v>66</v>
      </c>
      <c r="J18" s="379">
        <f t="shared" si="0"/>
        <v>4.0062</v>
      </c>
    </row>
    <row r="19" spans="1:10" ht="12.75">
      <c r="A19" s="201" t="s">
        <v>876</v>
      </c>
      <c r="B19" s="158" t="s">
        <v>83</v>
      </c>
      <c r="C19" s="158" t="s">
        <v>23</v>
      </c>
      <c r="D19" s="159">
        <v>6.28</v>
      </c>
      <c r="E19" s="372">
        <v>72989696320</v>
      </c>
      <c r="F19" s="372">
        <v>32</v>
      </c>
      <c r="G19" s="374">
        <f t="shared" si="2"/>
        <v>2.0096000000000003</v>
      </c>
      <c r="H19" s="247">
        <v>72989696227</v>
      </c>
      <c r="I19" s="247">
        <v>63</v>
      </c>
      <c r="J19" s="48">
        <f aca="true" t="shared" si="3" ref="J19:J27">I19*D19/100</f>
        <v>3.9564000000000004</v>
      </c>
    </row>
    <row r="20" spans="1:10" ht="12.75">
      <c r="A20" s="368" t="s">
        <v>1121</v>
      </c>
      <c r="B20" s="365" t="s">
        <v>83</v>
      </c>
      <c r="C20" s="367">
        <v>30</v>
      </c>
      <c r="D20" s="367">
        <v>7.16</v>
      </c>
      <c r="E20" s="367">
        <v>72989696321</v>
      </c>
      <c r="F20" s="367">
        <v>28</v>
      </c>
      <c r="G20" s="373">
        <f t="shared" si="2"/>
        <v>2.0048000000000004</v>
      </c>
      <c r="H20" s="370">
        <v>72989696228</v>
      </c>
      <c r="I20" s="262">
        <v>56</v>
      </c>
      <c r="J20" s="317">
        <f t="shared" si="3"/>
        <v>4.009600000000001</v>
      </c>
    </row>
    <row r="21" spans="1:10" ht="12.75">
      <c r="A21" s="201" t="s">
        <v>877</v>
      </c>
      <c r="B21" s="158" t="s">
        <v>83</v>
      </c>
      <c r="C21" s="158" t="s">
        <v>33</v>
      </c>
      <c r="D21" s="159">
        <v>7.36</v>
      </c>
      <c r="E21" s="372">
        <v>72989696322</v>
      </c>
      <c r="F21" s="372">
        <v>27</v>
      </c>
      <c r="G21" s="373">
        <f t="shared" si="2"/>
        <v>1.9872</v>
      </c>
      <c r="H21" s="247">
        <v>72989696229</v>
      </c>
      <c r="I21" s="247">
        <v>54</v>
      </c>
      <c r="J21" s="48">
        <f t="shared" si="3"/>
        <v>3.9744</v>
      </c>
    </row>
    <row r="22" spans="1:10" ht="12.75">
      <c r="A22" s="380" t="s">
        <v>1118</v>
      </c>
      <c r="B22" s="376" t="s">
        <v>84</v>
      </c>
      <c r="C22" s="376" t="s">
        <v>23</v>
      </c>
      <c r="D22" s="381">
        <v>10.11</v>
      </c>
      <c r="E22" s="366">
        <v>72989696323</v>
      </c>
      <c r="F22" s="366">
        <v>20</v>
      </c>
      <c r="G22" s="377">
        <f t="shared" si="2"/>
        <v>2.022</v>
      </c>
      <c r="H22" s="382">
        <v>72989696250</v>
      </c>
      <c r="I22" s="383">
        <v>40</v>
      </c>
      <c r="J22" s="379">
        <f t="shared" si="3"/>
        <v>4.044</v>
      </c>
    </row>
    <row r="23" spans="1:10" ht="12.75">
      <c r="A23" s="201" t="s">
        <v>976</v>
      </c>
      <c r="B23" s="158" t="s">
        <v>84</v>
      </c>
      <c r="C23" s="158" t="s">
        <v>32</v>
      </c>
      <c r="D23" s="159">
        <v>9.78</v>
      </c>
      <c r="E23" s="372">
        <v>72989696324</v>
      </c>
      <c r="F23" s="372">
        <v>20</v>
      </c>
      <c r="G23" s="374">
        <f t="shared" si="2"/>
        <v>1.956</v>
      </c>
      <c r="H23" s="247">
        <v>72989696251</v>
      </c>
      <c r="I23" s="247">
        <v>41</v>
      </c>
      <c r="J23" s="48">
        <f t="shared" si="3"/>
        <v>4.009799999999999</v>
      </c>
    </row>
    <row r="24" spans="1:10" ht="12.75">
      <c r="A24" s="201" t="s">
        <v>977</v>
      </c>
      <c r="B24" s="158" t="s">
        <v>84</v>
      </c>
      <c r="C24" s="158" t="s">
        <v>33</v>
      </c>
      <c r="D24" s="159">
        <v>10.74</v>
      </c>
      <c r="E24" s="372">
        <v>72989696325</v>
      </c>
      <c r="F24" s="372">
        <v>18</v>
      </c>
      <c r="G24" s="374">
        <f t="shared" si="2"/>
        <v>1.9332</v>
      </c>
      <c r="H24" s="247">
        <v>72989696252</v>
      </c>
      <c r="I24" s="247">
        <v>37</v>
      </c>
      <c r="J24" s="48">
        <f t="shared" si="3"/>
        <v>3.9737999999999998</v>
      </c>
    </row>
    <row r="25" spans="1:10" ht="12.75">
      <c r="A25" s="201" t="s">
        <v>996</v>
      </c>
      <c r="B25" s="158" t="s">
        <v>84</v>
      </c>
      <c r="C25" s="158" t="s">
        <v>39</v>
      </c>
      <c r="D25" s="159">
        <v>19.42</v>
      </c>
      <c r="E25" s="372">
        <v>72989696333</v>
      </c>
      <c r="F25" s="372">
        <v>11</v>
      </c>
      <c r="G25" s="374">
        <f t="shared" si="2"/>
        <v>2.1362</v>
      </c>
      <c r="H25" s="247">
        <v>72989696258</v>
      </c>
      <c r="I25" s="247">
        <v>21</v>
      </c>
      <c r="J25" s="48">
        <f t="shared" si="3"/>
        <v>4.078200000000001</v>
      </c>
    </row>
    <row r="26" spans="1:10" ht="12.75">
      <c r="A26" s="248" t="s">
        <v>878</v>
      </c>
      <c r="B26" s="153" t="s">
        <v>95</v>
      </c>
      <c r="C26" s="153" t="s">
        <v>38</v>
      </c>
      <c r="D26" s="154">
        <v>33.6</v>
      </c>
      <c r="E26" s="384">
        <v>72989696351</v>
      </c>
      <c r="F26" s="384">
        <v>6</v>
      </c>
      <c r="G26" s="385">
        <f t="shared" si="2"/>
        <v>2.016</v>
      </c>
      <c r="H26" s="249">
        <v>72989696287</v>
      </c>
      <c r="I26" s="249">
        <v>12</v>
      </c>
      <c r="J26" s="47">
        <f t="shared" si="3"/>
        <v>4.032</v>
      </c>
    </row>
    <row r="27" spans="1:10" ht="12.75">
      <c r="A27" s="203"/>
      <c r="B27" s="163"/>
      <c r="C27" s="163"/>
      <c r="D27" s="164"/>
      <c r="E27" s="312"/>
      <c r="F27" s="312"/>
      <c r="G27" s="92"/>
      <c r="H27" s="312"/>
      <c r="I27" s="312"/>
      <c r="J27" s="49">
        <f t="shared" si="3"/>
        <v>0</v>
      </c>
    </row>
    <row r="28" spans="1:10" ht="12.75">
      <c r="A28" s="369" t="s">
        <v>1128</v>
      </c>
      <c r="B28" s="127"/>
      <c r="C28" s="127"/>
      <c r="D28" s="115"/>
      <c r="G28" s="118"/>
      <c r="H28" s="107"/>
      <c r="I28" s="107"/>
      <c r="J28" s="118"/>
    </row>
    <row r="29" ht="12.75">
      <c r="A29" s="106" t="s">
        <v>791</v>
      </c>
    </row>
    <row r="37" s="93" customFormat="1" ht="12.75"/>
    <row r="38" s="93" customFormat="1" ht="12.75"/>
    <row r="39" s="93" customFormat="1" ht="12.75"/>
    <row r="40" s="93" customFormat="1" ht="12.75"/>
    <row r="41" s="93" customFormat="1" ht="12.75"/>
    <row r="42" s="93" customFormat="1" ht="12.75"/>
    <row r="43" s="93" customFormat="1" ht="12.75"/>
    <row r="44" s="93" customFormat="1" ht="12.75"/>
    <row r="45" s="93" customFormat="1" ht="12.75"/>
  </sheetData>
  <mergeCells count="5">
    <mergeCell ref="A1:C5"/>
    <mergeCell ref="D1:J5"/>
    <mergeCell ref="A6:D6"/>
    <mergeCell ref="E6:G6"/>
    <mergeCell ref="H6:J6"/>
  </mergeCells>
  <printOptions horizontalCentered="1"/>
  <pageMargins left="0" right="0" top="1" bottom="0.5" header="0.25" footer="0.25"/>
  <pageSetup horizontalDpi="600" verticalDpi="600" orientation="portrait" scale="99"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9"/>
  <sheetViews>
    <sheetView zoomScaleSheetLayoutView="100" workbookViewId="0" topLeftCell="A1">
      <selection activeCell="K1" sqref="K1"/>
    </sheetView>
  </sheetViews>
  <sheetFormatPr defaultColWidth="9.140625" defaultRowHeight="12.75"/>
  <cols>
    <col min="1" max="1" width="19.00390625" style="238" customWidth="1"/>
    <col min="2" max="4" width="7.7109375" style="239" customWidth="1"/>
    <col min="5" max="5" width="15.7109375" style="239" customWidth="1"/>
    <col min="6" max="7" width="7.7109375" style="239" customWidth="1"/>
    <col min="8" max="8" width="15.7109375" style="230" customWidth="1"/>
    <col min="9" max="10" width="7.7109375" style="230" customWidth="1"/>
    <col min="11" max="16384" width="9.140625" style="230" customWidth="1"/>
  </cols>
  <sheetData>
    <row r="1" spans="1:10" ht="12.75" customHeight="1">
      <c r="A1" s="648"/>
      <c r="B1" s="648"/>
      <c r="C1" s="648"/>
      <c r="D1" s="648"/>
      <c r="E1" s="649" t="s">
        <v>482</v>
      </c>
      <c r="F1" s="649"/>
      <c r="G1" s="649"/>
      <c r="H1" s="649"/>
      <c r="I1" s="649"/>
      <c r="J1" s="649"/>
    </row>
    <row r="2" spans="1:10" ht="12.75" customHeight="1">
      <c r="A2" s="648"/>
      <c r="B2" s="648"/>
      <c r="C2" s="648"/>
      <c r="D2" s="648"/>
      <c r="E2" s="649"/>
      <c r="F2" s="649"/>
      <c r="G2" s="649"/>
      <c r="H2" s="649"/>
      <c r="I2" s="649"/>
      <c r="J2" s="649"/>
    </row>
    <row r="3" spans="1:10" ht="12.75" customHeight="1">
      <c r="A3" s="648"/>
      <c r="B3" s="648"/>
      <c r="C3" s="648"/>
      <c r="D3" s="648"/>
      <c r="E3" s="649"/>
      <c r="F3" s="649"/>
      <c r="G3" s="649"/>
      <c r="H3" s="649"/>
      <c r="I3" s="649"/>
      <c r="J3" s="649"/>
    </row>
    <row r="4" spans="1:10" ht="12.75" customHeight="1">
      <c r="A4" s="648"/>
      <c r="B4" s="648"/>
      <c r="C4" s="648"/>
      <c r="D4" s="648"/>
      <c r="E4" s="649"/>
      <c r="F4" s="649"/>
      <c r="G4" s="649"/>
      <c r="H4" s="649"/>
      <c r="I4" s="649"/>
      <c r="J4" s="649"/>
    </row>
    <row r="5" spans="1:10" ht="12.75" customHeight="1">
      <c r="A5" s="648"/>
      <c r="B5" s="648"/>
      <c r="C5" s="648"/>
      <c r="D5" s="648"/>
      <c r="E5" s="649"/>
      <c r="F5" s="649"/>
      <c r="G5" s="649"/>
      <c r="H5" s="649"/>
      <c r="I5" s="649"/>
      <c r="J5" s="649"/>
    </row>
    <row r="6" spans="1:10" ht="12.75">
      <c r="A6" s="650" t="s">
        <v>0</v>
      </c>
      <c r="B6" s="650"/>
      <c r="C6" s="650"/>
      <c r="D6" s="650"/>
      <c r="E6" s="650"/>
      <c r="F6" s="650"/>
      <c r="G6" s="650"/>
      <c r="H6" s="650" t="s">
        <v>385</v>
      </c>
      <c r="I6" s="650"/>
      <c r="J6" s="650"/>
    </row>
    <row r="7" spans="1:10" ht="12.75">
      <c r="A7" s="231" t="s">
        <v>1</v>
      </c>
      <c r="B7" s="231" t="s">
        <v>100</v>
      </c>
      <c r="C7" s="231" t="s">
        <v>3</v>
      </c>
      <c r="D7" s="231" t="s">
        <v>4</v>
      </c>
      <c r="E7" s="231"/>
      <c r="F7" s="231"/>
      <c r="G7" s="231"/>
      <c r="H7" s="231" t="s">
        <v>5</v>
      </c>
      <c r="I7" s="231" t="s">
        <v>6</v>
      </c>
      <c r="J7" s="231" t="s">
        <v>80</v>
      </c>
    </row>
    <row r="8" spans="1:10" ht="12.75">
      <c r="A8" s="232" t="s">
        <v>517</v>
      </c>
      <c r="B8" s="233" t="s">
        <v>82</v>
      </c>
      <c r="C8" s="233" t="s">
        <v>23</v>
      </c>
      <c r="D8" s="234">
        <v>3.5</v>
      </c>
      <c r="E8" s="235"/>
      <c r="F8" s="233"/>
      <c r="G8" s="234"/>
      <c r="H8" s="235">
        <v>72989695540</v>
      </c>
      <c r="I8" s="233" t="s">
        <v>530</v>
      </c>
      <c r="J8" s="234">
        <f aca="true" t="shared" si="0" ref="J8:J24">I8*D8/100</f>
        <v>3.99</v>
      </c>
    </row>
    <row r="9" spans="1:10" ht="12.75">
      <c r="A9" s="232" t="s">
        <v>518</v>
      </c>
      <c r="B9" s="233" t="s">
        <v>82</v>
      </c>
      <c r="C9" s="233" t="s">
        <v>32</v>
      </c>
      <c r="D9" s="234">
        <v>3.68</v>
      </c>
      <c r="E9" s="235"/>
      <c r="F9" s="233"/>
      <c r="G9" s="234"/>
      <c r="H9" s="235">
        <v>72989695541</v>
      </c>
      <c r="I9" s="233" t="s">
        <v>531</v>
      </c>
      <c r="J9" s="234">
        <f t="shared" si="0"/>
        <v>4.0112</v>
      </c>
    </row>
    <row r="10" spans="1:10" ht="12.75">
      <c r="A10" s="232" t="s">
        <v>519</v>
      </c>
      <c r="B10" s="233" t="s">
        <v>82</v>
      </c>
      <c r="C10" s="233" t="s">
        <v>33</v>
      </c>
      <c r="D10" s="234">
        <v>4.04</v>
      </c>
      <c r="E10" s="235"/>
      <c r="F10" s="233"/>
      <c r="G10" s="234"/>
      <c r="H10" s="235">
        <v>72989695542</v>
      </c>
      <c r="I10" s="233" t="s">
        <v>532</v>
      </c>
      <c r="J10" s="234">
        <f t="shared" si="0"/>
        <v>3.9995999999999996</v>
      </c>
    </row>
    <row r="11" spans="1:10" ht="12.75">
      <c r="A11" s="232" t="s">
        <v>1094</v>
      </c>
      <c r="B11" s="233" t="s">
        <v>82</v>
      </c>
      <c r="C11" s="233" t="s">
        <v>34</v>
      </c>
      <c r="D11" s="234">
        <v>4.58</v>
      </c>
      <c r="E11" s="235"/>
      <c r="F11" s="233"/>
      <c r="G11" s="234"/>
      <c r="H11" s="235">
        <v>72989695543</v>
      </c>
      <c r="I11" s="233" t="s">
        <v>1096</v>
      </c>
      <c r="J11" s="234">
        <f t="shared" si="0"/>
        <v>3.9846</v>
      </c>
    </row>
    <row r="12" spans="1:10" ht="12.75">
      <c r="A12" s="232" t="s">
        <v>520</v>
      </c>
      <c r="B12" s="233" t="s">
        <v>82</v>
      </c>
      <c r="C12" s="233" t="s">
        <v>38</v>
      </c>
      <c r="D12" s="234">
        <v>6.48</v>
      </c>
      <c r="E12" s="235"/>
      <c r="F12" s="233"/>
      <c r="G12" s="234"/>
      <c r="H12" s="235">
        <v>72989695547</v>
      </c>
      <c r="I12" s="233" t="s">
        <v>275</v>
      </c>
      <c r="J12" s="234">
        <f t="shared" si="0"/>
        <v>4.017600000000001</v>
      </c>
    </row>
    <row r="13" spans="1:10" ht="12.75">
      <c r="A13" s="232" t="s">
        <v>521</v>
      </c>
      <c r="B13" s="233" t="s">
        <v>82</v>
      </c>
      <c r="C13" s="233" t="s">
        <v>39</v>
      </c>
      <c r="D13" s="234">
        <v>8.1</v>
      </c>
      <c r="E13" s="235"/>
      <c r="F13" s="233"/>
      <c r="G13" s="234"/>
      <c r="H13" s="235">
        <v>72989695548</v>
      </c>
      <c r="I13" s="233" t="s">
        <v>17</v>
      </c>
      <c r="J13" s="234">
        <f t="shared" si="0"/>
        <v>4.05</v>
      </c>
    </row>
    <row r="14" spans="1:10" ht="12.75">
      <c r="A14" s="232" t="s">
        <v>522</v>
      </c>
      <c r="B14" s="233" t="s">
        <v>83</v>
      </c>
      <c r="C14" s="233" t="s">
        <v>29</v>
      </c>
      <c r="D14" s="234">
        <v>5.3</v>
      </c>
      <c r="E14" s="235"/>
      <c r="F14" s="233"/>
      <c r="G14" s="234"/>
      <c r="H14" s="235">
        <v>72989695549</v>
      </c>
      <c r="I14" s="233" t="s">
        <v>72</v>
      </c>
      <c r="J14" s="234">
        <f t="shared" si="0"/>
        <v>3.975</v>
      </c>
    </row>
    <row r="15" spans="1:10" ht="12.75">
      <c r="A15" s="232" t="s">
        <v>483</v>
      </c>
      <c r="B15" s="233" t="s">
        <v>83</v>
      </c>
      <c r="C15" s="233" t="s">
        <v>23</v>
      </c>
      <c r="D15" s="234">
        <v>5.85</v>
      </c>
      <c r="E15" s="235"/>
      <c r="F15" s="233"/>
      <c r="G15" s="234"/>
      <c r="H15" s="235">
        <v>72989695550</v>
      </c>
      <c r="I15" s="233" t="s">
        <v>481</v>
      </c>
      <c r="J15" s="234">
        <f t="shared" si="0"/>
        <v>3.9779999999999998</v>
      </c>
    </row>
    <row r="16" spans="1:10" ht="12.75">
      <c r="A16" s="236" t="s">
        <v>484</v>
      </c>
      <c r="B16" s="233" t="s">
        <v>83</v>
      </c>
      <c r="C16" s="233" t="s">
        <v>32</v>
      </c>
      <c r="D16" s="234">
        <v>6.176</v>
      </c>
      <c r="E16" s="235"/>
      <c r="F16" s="237"/>
      <c r="G16" s="234"/>
      <c r="H16" s="235">
        <v>72989695551</v>
      </c>
      <c r="I16" s="237">
        <v>65</v>
      </c>
      <c r="J16" s="234">
        <f t="shared" si="0"/>
        <v>4.0144</v>
      </c>
    </row>
    <row r="17" spans="1:10" ht="12.75">
      <c r="A17" s="236" t="s">
        <v>485</v>
      </c>
      <c r="B17" s="233" t="s">
        <v>83</v>
      </c>
      <c r="C17" s="233" t="s">
        <v>33</v>
      </c>
      <c r="D17" s="234">
        <v>6.653</v>
      </c>
      <c r="E17" s="235"/>
      <c r="F17" s="237"/>
      <c r="G17" s="234"/>
      <c r="H17" s="235">
        <v>72989695552</v>
      </c>
      <c r="I17" s="237">
        <v>60</v>
      </c>
      <c r="J17" s="234">
        <f t="shared" si="0"/>
        <v>3.9917999999999996</v>
      </c>
    </row>
    <row r="18" spans="1:10" ht="12.75">
      <c r="A18" s="236" t="s">
        <v>486</v>
      </c>
      <c r="B18" s="233" t="s">
        <v>83</v>
      </c>
      <c r="C18" s="233" t="s">
        <v>34</v>
      </c>
      <c r="D18" s="234">
        <v>7.273</v>
      </c>
      <c r="E18" s="235"/>
      <c r="F18" s="237"/>
      <c r="G18" s="234"/>
      <c r="H18" s="235">
        <v>72989695553</v>
      </c>
      <c r="I18" s="237">
        <v>55</v>
      </c>
      <c r="J18" s="234">
        <f t="shared" si="0"/>
        <v>4.00015</v>
      </c>
    </row>
    <row r="19" spans="1:10" ht="12.75">
      <c r="A19" s="236" t="s">
        <v>487</v>
      </c>
      <c r="B19" s="233" t="s">
        <v>83</v>
      </c>
      <c r="C19" s="233" t="s">
        <v>19</v>
      </c>
      <c r="D19" s="234">
        <v>7.75</v>
      </c>
      <c r="E19" s="235"/>
      <c r="F19" s="237"/>
      <c r="G19" s="234"/>
      <c r="H19" s="235">
        <v>72989695554</v>
      </c>
      <c r="I19" s="237">
        <v>52</v>
      </c>
      <c r="J19" s="234">
        <f t="shared" si="0"/>
        <v>4.03</v>
      </c>
    </row>
    <row r="20" spans="1:10" ht="12.75">
      <c r="A20" s="236" t="s">
        <v>488</v>
      </c>
      <c r="B20" s="233" t="s">
        <v>83</v>
      </c>
      <c r="C20" s="233" t="s">
        <v>17</v>
      </c>
      <c r="D20" s="234">
        <v>8.32</v>
      </c>
      <c r="E20" s="235"/>
      <c r="F20" s="237"/>
      <c r="G20" s="234"/>
      <c r="H20" s="235">
        <v>72989695555</v>
      </c>
      <c r="I20" s="237">
        <v>48</v>
      </c>
      <c r="J20" s="234">
        <f t="shared" si="0"/>
        <v>3.9936000000000003</v>
      </c>
    </row>
    <row r="21" spans="1:10" ht="12.75">
      <c r="A21" s="232" t="s">
        <v>523</v>
      </c>
      <c r="B21" s="233" t="s">
        <v>83</v>
      </c>
      <c r="C21" s="233" t="s">
        <v>38</v>
      </c>
      <c r="D21" s="234">
        <v>11.1</v>
      </c>
      <c r="E21" s="235"/>
      <c r="F21" s="233"/>
      <c r="G21" s="234"/>
      <c r="H21" s="235">
        <v>72989695557</v>
      </c>
      <c r="I21" s="233" t="s">
        <v>527</v>
      </c>
      <c r="J21" s="234">
        <f t="shared" si="0"/>
        <v>3.9959999999999996</v>
      </c>
    </row>
    <row r="22" spans="1:10" ht="12.75">
      <c r="A22" s="232" t="s">
        <v>524</v>
      </c>
      <c r="B22" s="233" t="s">
        <v>83</v>
      </c>
      <c r="C22" s="233" t="s">
        <v>40</v>
      </c>
      <c r="D22" s="234">
        <v>12.7</v>
      </c>
      <c r="E22" s="235"/>
      <c r="F22" s="233"/>
      <c r="G22" s="234"/>
      <c r="H22" s="235">
        <v>72989695559</v>
      </c>
      <c r="I22" s="233" t="s">
        <v>529</v>
      </c>
      <c r="J22" s="234">
        <f t="shared" si="0"/>
        <v>3.937</v>
      </c>
    </row>
    <row r="23" spans="1:10" ht="12.75">
      <c r="A23" s="232" t="s">
        <v>525</v>
      </c>
      <c r="B23" s="233" t="s">
        <v>83</v>
      </c>
      <c r="C23" s="233" t="s">
        <v>41</v>
      </c>
      <c r="D23" s="234">
        <v>13.7</v>
      </c>
      <c r="E23" s="235"/>
      <c r="F23" s="233"/>
      <c r="G23" s="234"/>
      <c r="H23" s="235">
        <v>72989695560</v>
      </c>
      <c r="I23" s="233" t="s">
        <v>271</v>
      </c>
      <c r="J23" s="234">
        <f t="shared" si="0"/>
        <v>3.9729999999999994</v>
      </c>
    </row>
    <row r="24" spans="1:10" ht="12.75">
      <c r="A24" s="232" t="s">
        <v>526</v>
      </c>
      <c r="B24" s="233" t="s">
        <v>84</v>
      </c>
      <c r="C24" s="233" t="s">
        <v>41</v>
      </c>
      <c r="D24" s="234">
        <v>21.04</v>
      </c>
      <c r="E24" s="235"/>
      <c r="F24" s="233"/>
      <c r="G24" s="234"/>
      <c r="H24" s="235">
        <v>72989695572</v>
      </c>
      <c r="I24" s="233" t="s">
        <v>528</v>
      </c>
      <c r="J24" s="234">
        <f t="shared" si="0"/>
        <v>3.9976</v>
      </c>
    </row>
    <row r="25" spans="1:10" ht="12.75">
      <c r="A25" s="648"/>
      <c r="B25" s="648"/>
      <c r="C25" s="648"/>
      <c r="D25" s="648"/>
      <c r="E25" s="649" t="s">
        <v>936</v>
      </c>
      <c r="F25" s="649"/>
      <c r="G25" s="649"/>
      <c r="H25" s="649"/>
      <c r="I25" s="649"/>
      <c r="J25" s="649"/>
    </row>
    <row r="26" spans="1:10" ht="12.75">
      <c r="A26" s="648"/>
      <c r="B26" s="648"/>
      <c r="C26" s="648"/>
      <c r="D26" s="648"/>
      <c r="E26" s="649"/>
      <c r="F26" s="649"/>
      <c r="G26" s="649"/>
      <c r="H26" s="649"/>
      <c r="I26" s="649"/>
      <c r="J26" s="649"/>
    </row>
    <row r="27" spans="1:10" ht="12.75">
      <c r="A27" s="648"/>
      <c r="B27" s="648"/>
      <c r="C27" s="648"/>
      <c r="D27" s="648"/>
      <c r="E27" s="649"/>
      <c r="F27" s="649"/>
      <c r="G27" s="649"/>
      <c r="H27" s="649"/>
      <c r="I27" s="649"/>
      <c r="J27" s="649"/>
    </row>
    <row r="28" spans="1:10" ht="12.75">
      <c r="A28" s="648"/>
      <c r="B28" s="648"/>
      <c r="C28" s="648"/>
      <c r="D28" s="648"/>
      <c r="E28" s="649"/>
      <c r="F28" s="649"/>
      <c r="G28" s="649"/>
      <c r="H28" s="649"/>
      <c r="I28" s="649"/>
      <c r="J28" s="649"/>
    </row>
    <row r="29" spans="1:10" ht="12.75">
      <c r="A29" s="648"/>
      <c r="B29" s="648"/>
      <c r="C29" s="648"/>
      <c r="D29" s="648"/>
      <c r="E29" s="649"/>
      <c r="F29" s="649"/>
      <c r="G29" s="649"/>
      <c r="H29" s="649"/>
      <c r="I29" s="649"/>
      <c r="J29" s="649"/>
    </row>
    <row r="30" spans="1:10" ht="12.75">
      <c r="A30" s="651" t="s">
        <v>0</v>
      </c>
      <c r="B30" s="651"/>
      <c r="C30" s="651"/>
      <c r="D30" s="651"/>
      <c r="E30" s="651"/>
      <c r="F30" s="651"/>
      <c r="G30" s="651"/>
      <c r="H30" s="651" t="s">
        <v>385</v>
      </c>
      <c r="I30" s="651"/>
      <c r="J30" s="651"/>
    </row>
    <row r="31" spans="1:10" ht="12.75">
      <c r="A31" s="231" t="s">
        <v>1</v>
      </c>
      <c r="B31" s="231" t="s">
        <v>100</v>
      </c>
      <c r="C31" s="231" t="s">
        <v>3</v>
      </c>
      <c r="D31" s="231" t="s">
        <v>4</v>
      </c>
      <c r="E31" s="231"/>
      <c r="F31" s="231"/>
      <c r="G31" s="231"/>
      <c r="H31" s="231" t="s">
        <v>5</v>
      </c>
      <c r="I31" s="231" t="s">
        <v>6</v>
      </c>
      <c r="J31" s="231" t="s">
        <v>80</v>
      </c>
    </row>
    <row r="32" spans="1:10" ht="12.75">
      <c r="A32" s="304" t="s">
        <v>1074</v>
      </c>
      <c r="B32" s="318" t="s">
        <v>81</v>
      </c>
      <c r="C32" s="318">
        <v>12</v>
      </c>
      <c r="D32" s="318">
        <v>1.31</v>
      </c>
      <c r="E32" s="231"/>
      <c r="F32" s="231"/>
      <c r="G32" s="231"/>
      <c r="H32" s="307">
        <v>72989696699</v>
      </c>
      <c r="I32" s="318">
        <v>305</v>
      </c>
      <c r="J32" s="348">
        <v>4</v>
      </c>
    </row>
    <row r="33" spans="1:10" ht="12.75">
      <c r="A33" s="304" t="s">
        <v>1075</v>
      </c>
      <c r="B33" s="318" t="s">
        <v>81</v>
      </c>
      <c r="C33" s="318">
        <v>25</v>
      </c>
      <c r="D33" s="318">
        <v>1.85</v>
      </c>
      <c r="E33" s="231"/>
      <c r="F33" s="231"/>
      <c r="G33" s="231"/>
      <c r="H33" s="307">
        <v>72989696702</v>
      </c>
      <c r="I33" s="318">
        <v>216</v>
      </c>
      <c r="J33" s="318">
        <v>3.99</v>
      </c>
    </row>
    <row r="34" spans="1:10" ht="12.75">
      <c r="A34" s="304" t="s">
        <v>1097</v>
      </c>
      <c r="B34" s="318" t="s">
        <v>81</v>
      </c>
      <c r="C34" s="318">
        <v>30</v>
      </c>
      <c r="D34" s="318">
        <v>2.11</v>
      </c>
      <c r="E34" s="231"/>
      <c r="F34" s="231"/>
      <c r="G34" s="231"/>
      <c r="H34" s="307">
        <v>72989696703</v>
      </c>
      <c r="I34" s="318">
        <v>189</v>
      </c>
      <c r="J34" s="306">
        <f aca="true" t="shared" si="1" ref="J34:J38">I34*D34/100</f>
        <v>3.9879</v>
      </c>
    </row>
    <row r="35" spans="1:10" ht="12.75">
      <c r="A35" s="304" t="s">
        <v>1098</v>
      </c>
      <c r="B35" s="318" t="s">
        <v>81</v>
      </c>
      <c r="C35" s="318">
        <v>40</v>
      </c>
      <c r="D35" s="318">
        <v>2.58</v>
      </c>
      <c r="E35" s="231"/>
      <c r="F35" s="231"/>
      <c r="G35" s="231"/>
      <c r="H35" s="307">
        <v>72989696705</v>
      </c>
      <c r="I35" s="318">
        <v>155</v>
      </c>
      <c r="J35" s="306">
        <f t="shared" si="1"/>
        <v>3.9990000000000006</v>
      </c>
    </row>
    <row r="36" spans="1:10" ht="12.75">
      <c r="A36" s="304" t="s">
        <v>1099</v>
      </c>
      <c r="B36" s="318" t="s">
        <v>81</v>
      </c>
      <c r="C36" s="318">
        <v>50</v>
      </c>
      <c r="D36" s="318">
        <v>3.05</v>
      </c>
      <c r="E36" s="231"/>
      <c r="F36" s="231"/>
      <c r="G36" s="231"/>
      <c r="H36" s="307">
        <v>72989696707</v>
      </c>
      <c r="I36" s="318">
        <v>131</v>
      </c>
      <c r="J36" s="306">
        <f t="shared" si="1"/>
        <v>3.9954999999999994</v>
      </c>
    </row>
    <row r="37" spans="1:10" ht="12.75">
      <c r="A37" s="304" t="s">
        <v>1100</v>
      </c>
      <c r="B37" s="318" t="s">
        <v>81</v>
      </c>
      <c r="C37" s="318">
        <v>60</v>
      </c>
      <c r="D37" s="318">
        <v>3.53</v>
      </c>
      <c r="E37" s="231"/>
      <c r="F37" s="231"/>
      <c r="G37" s="231"/>
      <c r="H37" s="307">
        <v>72989696709</v>
      </c>
      <c r="I37" s="318">
        <v>113</v>
      </c>
      <c r="J37" s="306">
        <f t="shared" si="1"/>
        <v>3.9888999999999997</v>
      </c>
    </row>
    <row r="38" spans="1:10" ht="12.75">
      <c r="A38" s="304" t="s">
        <v>1101</v>
      </c>
      <c r="B38" s="318" t="s">
        <v>81</v>
      </c>
      <c r="C38" s="318">
        <v>70</v>
      </c>
      <c r="D38" s="318">
        <v>4.05</v>
      </c>
      <c r="E38" s="231"/>
      <c r="F38" s="231"/>
      <c r="G38" s="231"/>
      <c r="H38" s="307">
        <v>72989696711</v>
      </c>
      <c r="I38" s="318">
        <v>98</v>
      </c>
      <c r="J38" s="306">
        <f t="shared" si="1"/>
        <v>3.969</v>
      </c>
    </row>
    <row r="39" spans="1:10" ht="12.75">
      <c r="A39" s="304" t="s">
        <v>1073</v>
      </c>
      <c r="B39" s="318" t="s">
        <v>82</v>
      </c>
      <c r="C39" s="318">
        <v>16</v>
      </c>
      <c r="D39" s="318">
        <v>2.69</v>
      </c>
      <c r="E39" s="231"/>
      <c r="F39" s="231"/>
      <c r="G39" s="231"/>
      <c r="H39" s="307">
        <v>72989696698</v>
      </c>
      <c r="I39" s="318">
        <v>148</v>
      </c>
      <c r="J39" s="318">
        <v>3.97</v>
      </c>
    </row>
    <row r="40" spans="1:10" ht="12.75">
      <c r="A40" s="304" t="s">
        <v>981</v>
      </c>
      <c r="B40" s="305" t="s">
        <v>82</v>
      </c>
      <c r="C40" s="305" t="s">
        <v>29</v>
      </c>
      <c r="D40" s="306">
        <v>3.14</v>
      </c>
      <c r="E40" s="307"/>
      <c r="F40" s="305"/>
      <c r="G40" s="306"/>
      <c r="H40" s="307">
        <v>72989696721</v>
      </c>
      <c r="I40" s="305" t="s">
        <v>116</v>
      </c>
      <c r="J40" s="306">
        <f aca="true" t="shared" si="2" ref="J40:J65">I40*D40/100</f>
        <v>4.082</v>
      </c>
    </row>
    <row r="41" spans="1:10" ht="12.75">
      <c r="A41" s="304" t="s">
        <v>982</v>
      </c>
      <c r="B41" s="305" t="s">
        <v>82</v>
      </c>
      <c r="C41" s="305" t="s">
        <v>23</v>
      </c>
      <c r="D41" s="306">
        <v>3.4</v>
      </c>
      <c r="E41" s="307"/>
      <c r="F41" s="305"/>
      <c r="G41" s="306"/>
      <c r="H41" s="307">
        <v>72989696722</v>
      </c>
      <c r="I41" s="305" t="s">
        <v>984</v>
      </c>
      <c r="J41" s="306">
        <f aca="true" t="shared" si="3" ref="J41:J47">I41*D41/100</f>
        <v>4.012</v>
      </c>
    </row>
    <row r="42" spans="1:10" ht="12.75">
      <c r="A42" s="304" t="s">
        <v>1104</v>
      </c>
      <c r="B42" s="305" t="s">
        <v>82</v>
      </c>
      <c r="C42" s="305" t="s">
        <v>34</v>
      </c>
      <c r="D42" s="306">
        <v>4.62</v>
      </c>
      <c r="E42" s="307"/>
      <c r="F42" s="305"/>
      <c r="G42" s="306"/>
      <c r="H42" s="307">
        <v>72989696725</v>
      </c>
      <c r="I42" s="305" t="s">
        <v>1095</v>
      </c>
      <c r="J42" s="306">
        <f aca="true" t="shared" si="4" ref="J42:J46">I42*D42/100</f>
        <v>3.9732</v>
      </c>
    </row>
    <row r="43" spans="1:10" ht="12.75">
      <c r="A43" s="304" t="s">
        <v>1105</v>
      </c>
      <c r="B43" s="305" t="s">
        <v>82</v>
      </c>
      <c r="C43" s="305" t="s">
        <v>17</v>
      </c>
      <c r="D43" s="306">
        <v>5.5</v>
      </c>
      <c r="E43" s="307"/>
      <c r="F43" s="305"/>
      <c r="G43" s="306"/>
      <c r="H43" s="307">
        <v>72989696727</v>
      </c>
      <c r="I43" s="305" t="s">
        <v>985</v>
      </c>
      <c r="J43" s="306">
        <f t="shared" si="4"/>
        <v>4.015</v>
      </c>
    </row>
    <row r="44" spans="1:10" ht="12.75">
      <c r="A44" s="304" t="s">
        <v>1106</v>
      </c>
      <c r="B44" s="305" t="s">
        <v>82</v>
      </c>
      <c r="C44" s="305" t="s">
        <v>36</v>
      </c>
      <c r="D44" s="306">
        <v>6.36</v>
      </c>
      <c r="E44" s="307"/>
      <c r="F44" s="305"/>
      <c r="G44" s="306"/>
      <c r="H44" s="307">
        <v>72989696729</v>
      </c>
      <c r="I44" s="305" t="s">
        <v>1102</v>
      </c>
      <c r="J44" s="306">
        <f t="shared" si="4"/>
        <v>4.0068</v>
      </c>
    </row>
    <row r="45" spans="1:10" ht="12.75">
      <c r="A45" s="304" t="s">
        <v>1107</v>
      </c>
      <c r="B45" s="305" t="s">
        <v>82</v>
      </c>
      <c r="C45" s="305" t="s">
        <v>38</v>
      </c>
      <c r="D45" s="306">
        <v>7.24</v>
      </c>
      <c r="E45" s="307"/>
      <c r="F45" s="305"/>
      <c r="G45" s="306"/>
      <c r="H45" s="307">
        <v>72989696731</v>
      </c>
      <c r="I45" s="305" t="s">
        <v>35</v>
      </c>
      <c r="J45" s="306">
        <f t="shared" si="4"/>
        <v>3.9819999999999998</v>
      </c>
    </row>
    <row r="46" spans="1:10" ht="12.75">
      <c r="A46" s="304" t="s">
        <v>1108</v>
      </c>
      <c r="B46" s="305" t="s">
        <v>82</v>
      </c>
      <c r="C46" s="305" t="s">
        <v>39</v>
      </c>
      <c r="D46" s="306">
        <v>8.1</v>
      </c>
      <c r="E46" s="307"/>
      <c r="F46" s="305"/>
      <c r="G46" s="306"/>
      <c r="H46" s="307">
        <v>72989696733</v>
      </c>
      <c r="I46" s="305" t="s">
        <v>173</v>
      </c>
      <c r="J46" s="306">
        <f t="shared" si="4"/>
        <v>3.969</v>
      </c>
    </row>
    <row r="47" spans="1:10" ht="12.75">
      <c r="A47" s="304" t="s">
        <v>983</v>
      </c>
      <c r="B47" s="305" t="s">
        <v>83</v>
      </c>
      <c r="C47" s="305" t="s">
        <v>29</v>
      </c>
      <c r="D47" s="306">
        <v>4.99</v>
      </c>
      <c r="E47" s="307"/>
      <c r="F47" s="305"/>
      <c r="G47" s="306"/>
      <c r="H47" s="307">
        <v>72989696741</v>
      </c>
      <c r="I47" s="305" t="s">
        <v>39</v>
      </c>
      <c r="J47" s="306">
        <f t="shared" si="3"/>
        <v>3.9920000000000004</v>
      </c>
    </row>
    <row r="48" spans="1:10" ht="12.75">
      <c r="A48" s="304" t="s">
        <v>978</v>
      </c>
      <c r="B48" s="305" t="s">
        <v>83</v>
      </c>
      <c r="C48" s="305" t="s">
        <v>23</v>
      </c>
      <c r="D48" s="306">
        <v>5.5</v>
      </c>
      <c r="E48" s="307"/>
      <c r="F48" s="305"/>
      <c r="G48" s="306"/>
      <c r="H48" s="307">
        <v>72989696742</v>
      </c>
      <c r="I48" s="305" t="s">
        <v>985</v>
      </c>
      <c r="J48" s="306">
        <f aca="true" t="shared" si="5" ref="J48:J51">I48*D48/100</f>
        <v>4.015</v>
      </c>
    </row>
    <row r="49" spans="1:10" ht="12.75">
      <c r="A49" s="304" t="s">
        <v>1079</v>
      </c>
      <c r="B49" s="305" t="s">
        <v>83</v>
      </c>
      <c r="C49" s="305" t="s">
        <v>33</v>
      </c>
      <c r="D49" s="306">
        <v>6.64</v>
      </c>
      <c r="E49" s="307"/>
      <c r="F49" s="305"/>
      <c r="G49" s="306"/>
      <c r="H49" s="307">
        <v>72989696744</v>
      </c>
      <c r="I49" s="305" t="s">
        <v>36</v>
      </c>
      <c r="J49" s="306">
        <f aca="true" t="shared" si="6" ref="J49">I49*D49/100</f>
        <v>3.984</v>
      </c>
    </row>
    <row r="50" spans="1:10" ht="12.75">
      <c r="A50" s="304" t="s">
        <v>1078</v>
      </c>
      <c r="B50" s="305" t="s">
        <v>83</v>
      </c>
      <c r="C50" s="305" t="s">
        <v>34</v>
      </c>
      <c r="D50" s="306">
        <v>7.19</v>
      </c>
      <c r="E50" s="307"/>
      <c r="F50" s="305"/>
      <c r="G50" s="306"/>
      <c r="H50" s="307">
        <v>72989696745</v>
      </c>
      <c r="I50" s="305" t="s">
        <v>35</v>
      </c>
      <c r="J50" s="306">
        <f t="shared" si="5"/>
        <v>3.9545000000000003</v>
      </c>
    </row>
    <row r="51" spans="1:10" ht="12.75">
      <c r="A51" s="304" t="s">
        <v>1080</v>
      </c>
      <c r="B51" s="305" t="s">
        <v>83</v>
      </c>
      <c r="C51" s="305" t="s">
        <v>19</v>
      </c>
      <c r="D51" s="306">
        <v>7.8</v>
      </c>
      <c r="E51" s="307"/>
      <c r="F51" s="305"/>
      <c r="G51" s="306"/>
      <c r="H51" s="307">
        <v>72989696746</v>
      </c>
      <c r="I51" s="305" t="s">
        <v>1081</v>
      </c>
      <c r="J51" s="306">
        <f t="shared" si="5"/>
        <v>3.978</v>
      </c>
    </row>
    <row r="52" spans="1:10" ht="12.75">
      <c r="A52" s="304" t="s">
        <v>937</v>
      </c>
      <c r="B52" s="305" t="s">
        <v>84</v>
      </c>
      <c r="C52" s="305" t="s">
        <v>23</v>
      </c>
      <c r="D52" s="306">
        <v>9.7</v>
      </c>
      <c r="E52" s="307"/>
      <c r="F52" s="305"/>
      <c r="G52" s="306"/>
      <c r="H52" s="307">
        <v>72989696765</v>
      </c>
      <c r="I52" s="305" t="s">
        <v>986</v>
      </c>
      <c r="J52" s="306">
        <f t="shared" si="2"/>
        <v>3.977</v>
      </c>
    </row>
    <row r="53" spans="1:10" ht="12.75">
      <c r="A53" s="304" t="s">
        <v>938</v>
      </c>
      <c r="B53" s="305" t="s">
        <v>84</v>
      </c>
      <c r="C53" s="305" t="s">
        <v>32</v>
      </c>
      <c r="D53" s="306">
        <v>10.05</v>
      </c>
      <c r="E53" s="307"/>
      <c r="F53" s="305"/>
      <c r="G53" s="306"/>
      <c r="H53" s="307">
        <v>72989696766</v>
      </c>
      <c r="I53" s="305" t="s">
        <v>34</v>
      </c>
      <c r="J53" s="306">
        <f t="shared" si="2"/>
        <v>4.02</v>
      </c>
    </row>
    <row r="54" spans="1:10" ht="12.75">
      <c r="A54" s="304" t="s">
        <v>939</v>
      </c>
      <c r="B54" s="305" t="s">
        <v>84</v>
      </c>
      <c r="C54" s="305" t="s">
        <v>33</v>
      </c>
      <c r="D54" s="306">
        <v>10.87</v>
      </c>
      <c r="E54" s="307"/>
      <c r="F54" s="305"/>
      <c r="G54" s="306"/>
      <c r="H54" s="307">
        <v>72989696767</v>
      </c>
      <c r="I54" s="305" t="s">
        <v>21</v>
      </c>
      <c r="J54" s="306">
        <f t="shared" si="2"/>
        <v>4.0219</v>
      </c>
    </row>
    <row r="55" spans="1:10" ht="12.75">
      <c r="A55" s="304" t="s">
        <v>940</v>
      </c>
      <c r="B55" s="305" t="s">
        <v>84</v>
      </c>
      <c r="C55" s="305" t="s">
        <v>34</v>
      </c>
      <c r="D55" s="306">
        <v>11.68</v>
      </c>
      <c r="E55" s="307"/>
      <c r="F55" s="305"/>
      <c r="G55" s="306"/>
      <c r="H55" s="307">
        <v>72989696768</v>
      </c>
      <c r="I55" s="305" t="s">
        <v>941</v>
      </c>
      <c r="J55" s="306">
        <f t="shared" si="2"/>
        <v>3.9712</v>
      </c>
    </row>
    <row r="56" spans="1:10" ht="12.75">
      <c r="A56" s="304" t="s">
        <v>942</v>
      </c>
      <c r="B56" s="305" t="s">
        <v>84</v>
      </c>
      <c r="C56" s="305" t="s">
        <v>17</v>
      </c>
      <c r="D56" s="306">
        <v>13.46</v>
      </c>
      <c r="E56" s="307"/>
      <c r="F56" s="305"/>
      <c r="G56" s="306"/>
      <c r="H56" s="307">
        <v>72989696770</v>
      </c>
      <c r="I56" s="305" t="s">
        <v>32</v>
      </c>
      <c r="J56" s="306">
        <f aca="true" t="shared" si="7" ref="J56:J57">I56*D56/100</f>
        <v>4.038</v>
      </c>
    </row>
    <row r="57" spans="1:10" ht="12.75">
      <c r="A57" s="304" t="s">
        <v>988</v>
      </c>
      <c r="B57" s="305" t="s">
        <v>84</v>
      </c>
      <c r="C57" s="305" t="s">
        <v>38</v>
      </c>
      <c r="D57" s="306">
        <v>17.34</v>
      </c>
      <c r="E57" s="307"/>
      <c r="F57" s="305"/>
      <c r="G57" s="306"/>
      <c r="H57" s="307">
        <v>72989696776</v>
      </c>
      <c r="I57" s="305" t="s">
        <v>989</v>
      </c>
      <c r="J57" s="306">
        <f t="shared" si="7"/>
        <v>3.9882</v>
      </c>
    </row>
    <row r="58" spans="1:10" ht="12.75">
      <c r="A58" s="304" t="s">
        <v>1000</v>
      </c>
      <c r="B58" s="305" t="s">
        <v>84</v>
      </c>
      <c r="C58" s="305" t="s">
        <v>41</v>
      </c>
      <c r="D58" s="306">
        <v>22.9</v>
      </c>
      <c r="E58" s="307"/>
      <c r="F58" s="305"/>
      <c r="G58" s="306"/>
      <c r="H58" s="307">
        <v>72989696778</v>
      </c>
      <c r="I58" s="305" t="s">
        <v>30</v>
      </c>
      <c r="J58" s="306">
        <f t="shared" si="2"/>
        <v>4.122</v>
      </c>
    </row>
    <row r="59" spans="1:10" ht="12.75">
      <c r="A59" s="304" t="s">
        <v>1103</v>
      </c>
      <c r="B59" s="305" t="s">
        <v>95</v>
      </c>
      <c r="C59" s="305" t="s">
        <v>34</v>
      </c>
      <c r="D59" s="306">
        <v>23.1</v>
      </c>
      <c r="E59" s="307"/>
      <c r="F59" s="305"/>
      <c r="G59" s="306"/>
      <c r="H59" s="307">
        <v>72989696787</v>
      </c>
      <c r="I59" s="305" t="s">
        <v>278</v>
      </c>
      <c r="J59" s="306">
        <f t="shared" si="2"/>
        <v>3.9270000000000005</v>
      </c>
    </row>
    <row r="60" spans="1:10" ht="12.75">
      <c r="A60" s="304" t="s">
        <v>1109</v>
      </c>
      <c r="B60" s="305" t="s">
        <v>95</v>
      </c>
      <c r="C60" s="305" t="s">
        <v>17</v>
      </c>
      <c r="D60" s="306">
        <v>26.18</v>
      </c>
      <c r="E60" s="307"/>
      <c r="F60" s="305"/>
      <c r="G60" s="306"/>
      <c r="H60" s="307">
        <v>72989696788</v>
      </c>
      <c r="I60" s="305" t="s">
        <v>9</v>
      </c>
      <c r="J60" s="306">
        <f t="shared" si="2"/>
        <v>3.927</v>
      </c>
    </row>
    <row r="61" spans="1:10" ht="12.75">
      <c r="A61" s="304" t="s">
        <v>1110</v>
      </c>
      <c r="B61" s="305" t="s">
        <v>95</v>
      </c>
      <c r="C61" s="305" t="s">
        <v>36</v>
      </c>
      <c r="D61" s="306">
        <v>29.26</v>
      </c>
      <c r="E61" s="307"/>
      <c r="F61" s="305"/>
      <c r="G61" s="306"/>
      <c r="H61" s="307">
        <v>72989696789</v>
      </c>
      <c r="I61" s="305" t="s">
        <v>11</v>
      </c>
      <c r="J61" s="306">
        <f t="shared" si="2"/>
        <v>4.0964</v>
      </c>
    </row>
    <row r="62" spans="1:10" ht="12.75">
      <c r="A62" s="304" t="s">
        <v>1111</v>
      </c>
      <c r="B62" s="305" t="s">
        <v>95</v>
      </c>
      <c r="C62" s="305" t="s">
        <v>38</v>
      </c>
      <c r="D62" s="306">
        <v>32.78</v>
      </c>
      <c r="E62" s="307"/>
      <c r="F62" s="305"/>
      <c r="G62" s="306"/>
      <c r="H62" s="307">
        <v>72989696791</v>
      </c>
      <c r="I62" s="305" t="s">
        <v>13</v>
      </c>
      <c r="J62" s="306">
        <f t="shared" si="2"/>
        <v>3.9336</v>
      </c>
    </row>
    <row r="63" spans="1:10" ht="12.75">
      <c r="A63" s="304" t="s">
        <v>1112</v>
      </c>
      <c r="B63" s="305" t="s">
        <v>95</v>
      </c>
      <c r="C63" s="305" t="s">
        <v>39</v>
      </c>
      <c r="D63" s="306">
        <v>36</v>
      </c>
      <c r="E63" s="307"/>
      <c r="F63" s="305"/>
      <c r="G63" s="306"/>
      <c r="H63" s="307">
        <v>72989696793</v>
      </c>
      <c r="I63" s="305" t="s">
        <v>15</v>
      </c>
      <c r="J63" s="306">
        <f t="shared" si="2"/>
        <v>3.96</v>
      </c>
    </row>
    <row r="64" spans="1:10" ht="12.75">
      <c r="A64" s="304" t="s">
        <v>1113</v>
      </c>
      <c r="B64" s="305" t="s">
        <v>95</v>
      </c>
      <c r="C64" s="305" t="s">
        <v>40</v>
      </c>
      <c r="D64" s="306">
        <v>39.45</v>
      </c>
      <c r="E64" s="307"/>
      <c r="F64" s="305"/>
      <c r="G64" s="306"/>
      <c r="H64" s="307">
        <v>72989696794</v>
      </c>
      <c r="I64" s="305" t="s">
        <v>16</v>
      </c>
      <c r="J64" s="306">
        <f t="shared" si="2"/>
        <v>3.945</v>
      </c>
    </row>
    <row r="65" spans="1:10" ht="12.75">
      <c r="A65" s="304" t="s">
        <v>1114</v>
      </c>
      <c r="B65" s="305" t="s">
        <v>95</v>
      </c>
      <c r="C65" s="305" t="s">
        <v>41</v>
      </c>
      <c r="D65" s="306">
        <v>42.9</v>
      </c>
      <c r="E65" s="307"/>
      <c r="F65" s="305"/>
      <c r="G65" s="306"/>
      <c r="H65" s="307">
        <v>72989696795</v>
      </c>
      <c r="I65" s="305" t="s">
        <v>16</v>
      </c>
      <c r="J65" s="306">
        <f t="shared" si="2"/>
        <v>4.29</v>
      </c>
    </row>
    <row r="66" spans="1:10" ht="12.75">
      <c r="A66" s="648"/>
      <c r="B66" s="648"/>
      <c r="C66" s="648"/>
      <c r="D66" s="648"/>
      <c r="E66" s="649" t="s">
        <v>943</v>
      </c>
      <c r="F66" s="649"/>
      <c r="G66" s="649"/>
      <c r="H66" s="649"/>
      <c r="I66" s="649"/>
      <c r="J66" s="649"/>
    </row>
    <row r="67" spans="1:10" ht="12.75">
      <c r="A67" s="648"/>
      <c r="B67" s="648"/>
      <c r="C67" s="648"/>
      <c r="D67" s="648"/>
      <c r="E67" s="649"/>
      <c r="F67" s="649"/>
      <c r="G67" s="649"/>
      <c r="H67" s="649"/>
      <c r="I67" s="649"/>
      <c r="J67" s="649"/>
    </row>
    <row r="68" spans="1:10" ht="12.75">
      <c r="A68" s="648"/>
      <c r="B68" s="648"/>
      <c r="C68" s="648"/>
      <c r="D68" s="648"/>
      <c r="E68" s="649"/>
      <c r="F68" s="649"/>
      <c r="G68" s="649"/>
      <c r="H68" s="649"/>
      <c r="I68" s="649"/>
      <c r="J68" s="649"/>
    </row>
    <row r="69" spans="1:10" ht="12.75">
      <c r="A69" s="648"/>
      <c r="B69" s="648"/>
      <c r="C69" s="648"/>
      <c r="D69" s="648"/>
      <c r="E69" s="649"/>
      <c r="F69" s="649"/>
      <c r="G69" s="649"/>
      <c r="H69" s="649"/>
      <c r="I69" s="649"/>
      <c r="J69" s="649"/>
    </row>
    <row r="70" spans="1:10" ht="12.75">
      <c r="A70" s="648"/>
      <c r="B70" s="648"/>
      <c r="C70" s="648"/>
      <c r="D70" s="648"/>
      <c r="E70" s="649"/>
      <c r="F70" s="649"/>
      <c r="G70" s="649"/>
      <c r="H70" s="649"/>
      <c r="I70" s="649"/>
      <c r="J70" s="649"/>
    </row>
    <row r="71" spans="1:10" ht="12.75">
      <c r="A71" s="647" t="s">
        <v>0</v>
      </c>
      <c r="B71" s="647"/>
      <c r="C71" s="647"/>
      <c r="D71" s="647"/>
      <c r="E71" s="647" t="s">
        <v>385</v>
      </c>
      <c r="F71" s="647"/>
      <c r="G71" s="647"/>
      <c r="H71" s="647" t="s">
        <v>386</v>
      </c>
      <c r="I71" s="647"/>
      <c r="J71" s="647"/>
    </row>
    <row r="72" spans="1:10" ht="12.75">
      <c r="A72" s="231" t="s">
        <v>1</v>
      </c>
      <c r="B72" s="231" t="s">
        <v>100</v>
      </c>
      <c r="C72" s="231" t="s">
        <v>3</v>
      </c>
      <c r="D72" s="231" t="s">
        <v>4</v>
      </c>
      <c r="E72" s="231"/>
      <c r="F72" s="231"/>
      <c r="G72" s="231"/>
      <c r="H72" s="231" t="s">
        <v>5</v>
      </c>
      <c r="I72" s="231" t="s">
        <v>6</v>
      </c>
      <c r="J72" s="231" t="s">
        <v>80</v>
      </c>
    </row>
    <row r="73" spans="1:10" ht="12.75">
      <c r="A73" s="313" t="s">
        <v>1093</v>
      </c>
      <c r="B73" s="318" t="s">
        <v>82</v>
      </c>
      <c r="C73" s="318">
        <v>20</v>
      </c>
      <c r="D73" s="318">
        <v>2.66</v>
      </c>
      <c r="E73" s="307">
        <v>72989696545</v>
      </c>
      <c r="F73" s="318">
        <v>150</v>
      </c>
      <c r="G73" s="306">
        <f>F73*D73/100</f>
        <v>3.99</v>
      </c>
      <c r="H73" s="307">
        <v>72989696510</v>
      </c>
      <c r="I73" s="318">
        <v>75</v>
      </c>
      <c r="J73" s="306">
        <f aca="true" t="shared" si="8" ref="J73:J79">I73*D73/100</f>
        <v>1.995</v>
      </c>
    </row>
    <row r="74" spans="1:10" ht="12.75">
      <c r="A74" s="313" t="s">
        <v>1088</v>
      </c>
      <c r="B74" s="318" t="s">
        <v>83</v>
      </c>
      <c r="C74" s="318">
        <v>25</v>
      </c>
      <c r="D74" s="318">
        <v>5.06</v>
      </c>
      <c r="E74" s="307">
        <v>72989696550</v>
      </c>
      <c r="F74" s="318">
        <v>78</v>
      </c>
      <c r="G74" s="306">
        <f aca="true" t="shared" si="9" ref="G74:G79">F74*D74/100</f>
        <v>3.9467999999999996</v>
      </c>
      <c r="H74" s="307">
        <v>72989696521</v>
      </c>
      <c r="I74" s="318">
        <v>40</v>
      </c>
      <c r="J74" s="306">
        <f t="shared" si="8"/>
        <v>2.0239999999999996</v>
      </c>
    </row>
    <row r="75" spans="1:10" ht="12.75">
      <c r="A75" s="313" t="s">
        <v>1072</v>
      </c>
      <c r="B75" s="318" t="s">
        <v>83</v>
      </c>
      <c r="C75" s="318">
        <v>30</v>
      </c>
      <c r="D75" s="318">
        <v>5.5</v>
      </c>
      <c r="E75" s="307">
        <v>72989696551</v>
      </c>
      <c r="F75" s="318">
        <v>72</v>
      </c>
      <c r="G75" s="306">
        <f t="shared" si="9"/>
        <v>3.96</v>
      </c>
      <c r="H75" s="307">
        <v>72989696522</v>
      </c>
      <c r="I75" s="318">
        <v>36</v>
      </c>
      <c r="J75" s="306">
        <f t="shared" si="8"/>
        <v>1.98</v>
      </c>
    </row>
    <row r="76" spans="1:10" ht="12.75">
      <c r="A76" s="313" t="s">
        <v>944</v>
      </c>
      <c r="B76" s="305" t="s">
        <v>83</v>
      </c>
      <c r="C76" s="305" t="s">
        <v>33</v>
      </c>
      <c r="D76" s="306">
        <v>6.15</v>
      </c>
      <c r="E76" s="307">
        <v>72989696552</v>
      </c>
      <c r="F76" s="314">
        <v>65</v>
      </c>
      <c r="G76" s="306">
        <f t="shared" si="9"/>
        <v>3.9975</v>
      </c>
      <c r="H76" s="307">
        <v>72989696523</v>
      </c>
      <c r="I76" s="314">
        <v>32</v>
      </c>
      <c r="J76" s="306">
        <f t="shared" si="8"/>
        <v>1.9680000000000002</v>
      </c>
    </row>
    <row r="77" spans="1:10" ht="12.75">
      <c r="A77" s="313" t="s">
        <v>945</v>
      </c>
      <c r="B77" s="305" t="s">
        <v>83</v>
      </c>
      <c r="C77" s="305" t="s">
        <v>34</v>
      </c>
      <c r="D77" s="306">
        <v>7</v>
      </c>
      <c r="E77" s="307">
        <v>72989696553</v>
      </c>
      <c r="F77" s="314">
        <v>57</v>
      </c>
      <c r="G77" s="306">
        <f t="shared" si="9"/>
        <v>3.99</v>
      </c>
      <c r="H77" s="307">
        <v>72989696524</v>
      </c>
      <c r="I77" s="314">
        <v>28</v>
      </c>
      <c r="J77" s="306">
        <f t="shared" si="8"/>
        <v>1.96</v>
      </c>
    </row>
    <row r="78" spans="1:10" ht="12.75">
      <c r="A78" s="313" t="s">
        <v>946</v>
      </c>
      <c r="B78" s="305" t="s">
        <v>83</v>
      </c>
      <c r="C78" s="305" t="s">
        <v>19</v>
      </c>
      <c r="D78" s="306">
        <v>7.35</v>
      </c>
      <c r="E78" s="307">
        <v>72989696554</v>
      </c>
      <c r="F78" s="314">
        <v>54</v>
      </c>
      <c r="G78" s="306">
        <f t="shared" si="9"/>
        <v>3.969</v>
      </c>
      <c r="H78" s="307">
        <v>72989696525</v>
      </c>
      <c r="I78" s="314">
        <v>27</v>
      </c>
      <c r="J78" s="306">
        <f t="shared" si="8"/>
        <v>1.9845</v>
      </c>
    </row>
    <row r="79" spans="1:10" ht="12.75">
      <c r="A79" s="313" t="s">
        <v>979</v>
      </c>
      <c r="B79" s="305" t="s">
        <v>83</v>
      </c>
      <c r="C79" s="305" t="s">
        <v>17</v>
      </c>
      <c r="D79" s="306">
        <v>7.76</v>
      </c>
      <c r="E79" s="307">
        <v>72989696555</v>
      </c>
      <c r="F79" s="314">
        <v>51</v>
      </c>
      <c r="G79" s="306">
        <f t="shared" si="9"/>
        <v>3.9576</v>
      </c>
      <c r="H79" s="307">
        <v>72989696526</v>
      </c>
      <c r="I79" s="314">
        <v>26</v>
      </c>
      <c r="J79" s="306">
        <f t="shared" si="8"/>
        <v>2.0176</v>
      </c>
    </row>
  </sheetData>
  <mergeCells count="15">
    <mergeCell ref="A71:D71"/>
    <mergeCell ref="E71:G71"/>
    <mergeCell ref="H71:J71"/>
    <mergeCell ref="A1:D5"/>
    <mergeCell ref="E1:J5"/>
    <mergeCell ref="A6:D6"/>
    <mergeCell ref="E6:G6"/>
    <mergeCell ref="H6:J6"/>
    <mergeCell ref="A25:D29"/>
    <mergeCell ref="E25:J29"/>
    <mergeCell ref="A30:D30"/>
    <mergeCell ref="E30:G30"/>
    <mergeCell ref="H30:J30"/>
    <mergeCell ref="A66:D70"/>
    <mergeCell ref="E66:J70"/>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79DD-95F4-47B8-9CE8-A191C0ECF7C3}">
  <dimension ref="A2:J27"/>
  <sheetViews>
    <sheetView showZeros="0" zoomScaleSheetLayoutView="100" workbookViewId="0" topLeftCell="A1">
      <selection activeCell="K1" sqref="K1"/>
    </sheetView>
  </sheetViews>
  <sheetFormatPr defaultColWidth="9.140625" defaultRowHeight="12.75"/>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ustomWidth="1"/>
  </cols>
  <sheetData>
    <row r="2" spans="1:10" ht="12.75">
      <c r="A2" s="653"/>
      <c r="B2" s="653"/>
      <c r="C2" s="653"/>
      <c r="D2" s="653"/>
      <c r="E2" s="654" t="s">
        <v>499</v>
      </c>
      <c r="F2" s="655"/>
      <c r="G2" s="655"/>
      <c r="H2" s="655"/>
      <c r="I2" s="655"/>
      <c r="J2" s="656"/>
    </row>
    <row r="3" spans="1:10" ht="12.75">
      <c r="A3" s="653"/>
      <c r="B3" s="653"/>
      <c r="C3" s="653"/>
      <c r="D3" s="653"/>
      <c r="E3" s="657"/>
      <c r="F3" s="658"/>
      <c r="G3" s="658"/>
      <c r="H3" s="658"/>
      <c r="I3" s="658"/>
      <c r="J3" s="659"/>
    </row>
    <row r="4" spans="1:10" ht="12.75">
      <c r="A4" s="653"/>
      <c r="B4" s="653"/>
      <c r="C4" s="653"/>
      <c r="D4" s="653"/>
      <c r="E4" s="657"/>
      <c r="F4" s="658"/>
      <c r="G4" s="658"/>
      <c r="H4" s="658"/>
      <c r="I4" s="658"/>
      <c r="J4" s="659"/>
    </row>
    <row r="5" spans="1:10" ht="12.75">
      <c r="A5" s="653"/>
      <c r="B5" s="653"/>
      <c r="C5" s="653"/>
      <c r="D5" s="653"/>
      <c r="E5" s="657"/>
      <c r="F5" s="658"/>
      <c r="G5" s="658"/>
      <c r="H5" s="658"/>
      <c r="I5" s="658"/>
      <c r="J5" s="659"/>
    </row>
    <row r="6" spans="1:10" ht="12.75">
      <c r="A6" s="653"/>
      <c r="B6" s="653"/>
      <c r="C6" s="653"/>
      <c r="D6" s="653"/>
      <c r="E6" s="660"/>
      <c r="F6" s="661"/>
      <c r="G6" s="661"/>
      <c r="H6" s="661"/>
      <c r="I6" s="661"/>
      <c r="J6" s="662"/>
    </row>
    <row r="7" spans="1:10" ht="12.75">
      <c r="A7" s="663" t="s">
        <v>0</v>
      </c>
      <c r="B7" s="663"/>
      <c r="C7" s="663"/>
      <c r="D7" s="663"/>
      <c r="E7" s="663" t="s">
        <v>500</v>
      </c>
      <c r="F7" s="663"/>
      <c r="G7" s="663"/>
      <c r="H7" s="664"/>
      <c r="I7" s="664"/>
      <c r="J7" s="664"/>
    </row>
    <row r="8" spans="1:10" ht="12.75">
      <c r="A8" s="44" t="s">
        <v>1</v>
      </c>
      <c r="B8" s="44" t="s">
        <v>2</v>
      </c>
      <c r="C8" s="44" t="s">
        <v>501</v>
      </c>
      <c r="D8" s="44" t="s">
        <v>502</v>
      </c>
      <c r="E8" s="45" t="s">
        <v>503</v>
      </c>
      <c r="F8" s="45" t="s">
        <v>504</v>
      </c>
      <c r="G8" s="45" t="s">
        <v>505</v>
      </c>
      <c r="H8" s="83"/>
      <c r="I8" s="45"/>
      <c r="J8" s="45"/>
    </row>
    <row r="9" spans="1:10" ht="12.75">
      <c r="A9" s="76" t="s">
        <v>506</v>
      </c>
      <c r="B9" s="77" t="s">
        <v>135</v>
      </c>
      <c r="C9" s="77" t="s">
        <v>507</v>
      </c>
      <c r="D9" s="78">
        <v>39.05</v>
      </c>
      <c r="E9" s="78"/>
      <c r="F9" s="78">
        <v>0.39</v>
      </c>
      <c r="G9" s="79">
        <v>1</v>
      </c>
      <c r="H9" s="84"/>
      <c r="I9" s="85"/>
      <c r="J9" s="79"/>
    </row>
    <row r="10" spans="1:10" ht="12.75">
      <c r="A10" s="76" t="s">
        <v>508</v>
      </c>
      <c r="B10" s="77" t="s">
        <v>136</v>
      </c>
      <c r="C10" s="77" t="s">
        <v>507</v>
      </c>
      <c r="D10" s="78">
        <v>770.38</v>
      </c>
      <c r="E10" s="78"/>
      <c r="F10" s="78">
        <v>0.71</v>
      </c>
      <c r="G10" s="79">
        <v>1</v>
      </c>
      <c r="H10" s="84"/>
      <c r="I10" s="85"/>
      <c r="J10" s="79"/>
    </row>
    <row r="11" spans="1:10" ht="12.75">
      <c r="A11" s="76" t="s">
        <v>509</v>
      </c>
      <c r="B11" s="77" t="s">
        <v>137</v>
      </c>
      <c r="C11" s="77" t="s">
        <v>507</v>
      </c>
      <c r="D11" s="78">
        <v>110</v>
      </c>
      <c r="E11" s="78"/>
      <c r="F11" s="78">
        <v>1.1</v>
      </c>
      <c r="G11" s="79">
        <v>1</v>
      </c>
      <c r="H11" s="84"/>
      <c r="I11" s="85"/>
      <c r="J11" s="79"/>
    </row>
    <row r="12" spans="1:10" ht="12.75">
      <c r="A12" s="76" t="s">
        <v>510</v>
      </c>
      <c r="B12" s="77" t="s">
        <v>138</v>
      </c>
      <c r="C12" s="77" t="s">
        <v>507</v>
      </c>
      <c r="D12" s="78">
        <v>160</v>
      </c>
      <c r="E12" s="78"/>
      <c r="F12" s="78">
        <v>1.6</v>
      </c>
      <c r="G12" s="79">
        <v>1</v>
      </c>
      <c r="H12" s="84"/>
      <c r="I12" s="85"/>
      <c r="J12" s="79"/>
    </row>
    <row r="13" spans="1:10" ht="12.75">
      <c r="A13" s="76" t="s">
        <v>511</v>
      </c>
      <c r="B13" s="77" t="s">
        <v>139</v>
      </c>
      <c r="C13" s="77" t="s">
        <v>507</v>
      </c>
      <c r="D13" s="78">
        <v>293</v>
      </c>
      <c r="E13" s="78"/>
      <c r="F13" s="78">
        <v>2.93</v>
      </c>
      <c r="G13" s="79">
        <v>1</v>
      </c>
      <c r="H13" s="84"/>
      <c r="I13" s="85"/>
      <c r="J13" s="79"/>
    </row>
    <row r="14" spans="1:10" ht="12.75">
      <c r="A14" s="76" t="s">
        <v>512</v>
      </c>
      <c r="B14" s="77" t="s">
        <v>176</v>
      </c>
      <c r="C14" s="77" t="s">
        <v>507</v>
      </c>
      <c r="D14" s="78">
        <v>364</v>
      </c>
      <c r="E14" s="78"/>
      <c r="F14" s="78">
        <v>3.64</v>
      </c>
      <c r="G14" s="79">
        <v>1</v>
      </c>
      <c r="H14" s="84"/>
      <c r="I14" s="85"/>
      <c r="J14" s="79"/>
    </row>
    <row r="15" spans="1:10" ht="12.75">
      <c r="A15" s="76" t="s">
        <v>513</v>
      </c>
      <c r="B15" s="77" t="s">
        <v>141</v>
      </c>
      <c r="C15" s="77" t="s">
        <v>507</v>
      </c>
      <c r="D15" s="78">
        <v>459</v>
      </c>
      <c r="E15" s="78"/>
      <c r="F15" s="78">
        <v>4.59</v>
      </c>
      <c r="G15" s="79">
        <v>1</v>
      </c>
      <c r="H15" s="84"/>
      <c r="I15" s="85"/>
      <c r="J15" s="79"/>
    </row>
    <row r="16" spans="1:10" ht="12.75">
      <c r="A16" s="76" t="s">
        <v>514</v>
      </c>
      <c r="B16" s="77" t="s">
        <v>142</v>
      </c>
      <c r="C16" s="77" t="s">
        <v>507</v>
      </c>
      <c r="D16" s="78">
        <v>663</v>
      </c>
      <c r="E16" s="78"/>
      <c r="F16" s="78">
        <v>6.63</v>
      </c>
      <c r="G16" s="79">
        <v>1</v>
      </c>
      <c r="H16" s="84"/>
      <c r="I16" s="85"/>
      <c r="J16" s="79"/>
    </row>
    <row r="17" spans="1:10" ht="12.75">
      <c r="A17"/>
      <c r="B17"/>
      <c r="C17"/>
      <c r="D17"/>
      <c r="E17"/>
      <c r="F17"/>
      <c r="G17"/>
      <c r="H17"/>
      <c r="I17"/>
      <c r="J17"/>
    </row>
    <row r="18" spans="1:10" ht="12.75">
      <c r="A18"/>
      <c r="B18"/>
      <c r="C18"/>
      <c r="D18"/>
      <c r="E18"/>
      <c r="F18"/>
      <c r="G18"/>
      <c r="H18"/>
      <c r="I18"/>
      <c r="J18"/>
    </row>
    <row r="19" spans="1:10" ht="12.75">
      <c r="A19"/>
      <c r="B19"/>
      <c r="C19"/>
      <c r="D19"/>
      <c r="E19"/>
      <c r="F19"/>
      <c r="G19"/>
      <c r="H19"/>
      <c r="I19"/>
      <c r="J19"/>
    </row>
    <row r="20" spans="1:10" ht="12.75">
      <c r="A20" s="653"/>
      <c r="B20" s="653"/>
      <c r="C20" s="653"/>
      <c r="D20" s="653"/>
      <c r="E20" s="654" t="s">
        <v>1027</v>
      </c>
      <c r="F20" s="655"/>
      <c r="G20" s="655"/>
      <c r="H20" s="655"/>
      <c r="I20" s="655"/>
      <c r="J20" s="656"/>
    </row>
    <row r="21" spans="1:10" ht="12.75">
      <c r="A21" s="653"/>
      <c r="B21" s="653"/>
      <c r="C21" s="653"/>
      <c r="D21" s="653"/>
      <c r="E21" s="657"/>
      <c r="F21" s="658"/>
      <c r="G21" s="658"/>
      <c r="H21" s="658"/>
      <c r="I21" s="658"/>
      <c r="J21" s="659"/>
    </row>
    <row r="22" spans="1:10" ht="12.75">
      <c r="A22" s="653"/>
      <c r="B22" s="653"/>
      <c r="C22" s="653"/>
      <c r="D22" s="653"/>
      <c r="E22" s="657"/>
      <c r="F22" s="658"/>
      <c r="G22" s="658"/>
      <c r="H22" s="658"/>
      <c r="I22" s="658"/>
      <c r="J22" s="659"/>
    </row>
    <row r="23" spans="1:10" ht="12.75">
      <c r="A23" s="653"/>
      <c r="B23" s="653"/>
      <c r="C23" s="653"/>
      <c r="D23" s="653"/>
      <c r="E23" s="657"/>
      <c r="F23" s="658"/>
      <c r="G23" s="658"/>
      <c r="H23" s="658"/>
      <c r="I23" s="658"/>
      <c r="J23" s="659"/>
    </row>
    <row r="24" spans="1:10" ht="12.75">
      <c r="A24" s="653"/>
      <c r="B24" s="653"/>
      <c r="C24" s="653"/>
      <c r="D24" s="653"/>
      <c r="E24" s="660"/>
      <c r="F24" s="661"/>
      <c r="G24" s="661"/>
      <c r="H24" s="661"/>
      <c r="I24" s="661"/>
      <c r="J24" s="662"/>
    </row>
    <row r="25" spans="1:10" ht="12.75">
      <c r="A25" s="652" t="s">
        <v>0</v>
      </c>
      <c r="B25" s="652"/>
      <c r="C25" s="652"/>
      <c r="D25" s="652"/>
      <c r="E25" s="652" t="s">
        <v>500</v>
      </c>
      <c r="F25" s="652"/>
      <c r="G25" s="652"/>
      <c r="H25" s="652"/>
      <c r="I25" s="652"/>
      <c r="J25" s="652"/>
    </row>
    <row r="26" spans="1:10" ht="12.75">
      <c r="A26" s="44" t="s">
        <v>1</v>
      </c>
      <c r="B26" s="44" t="s">
        <v>2</v>
      </c>
      <c r="C26" s="44" t="s">
        <v>501</v>
      </c>
      <c r="D26" s="44" t="s">
        <v>502</v>
      </c>
      <c r="E26" s="45" t="s">
        <v>503</v>
      </c>
      <c r="F26" s="45" t="s">
        <v>504</v>
      </c>
      <c r="G26" s="45" t="s">
        <v>505</v>
      </c>
      <c r="H26" s="83"/>
      <c r="I26" s="45"/>
      <c r="J26" s="45"/>
    </row>
    <row r="27" spans="1:10" ht="12.75">
      <c r="A27" s="304" t="s">
        <v>1026</v>
      </c>
      <c r="B27" s="77" t="s">
        <v>136</v>
      </c>
      <c r="C27" s="77" t="s">
        <v>507</v>
      </c>
      <c r="D27" s="78">
        <v>770.38</v>
      </c>
      <c r="E27" s="78"/>
      <c r="F27" s="78">
        <v>0.71</v>
      </c>
      <c r="G27" s="79">
        <v>1</v>
      </c>
      <c r="H27" s="84"/>
      <c r="I27" s="85"/>
      <c r="J27" s="79"/>
    </row>
  </sheetData>
  <mergeCells count="10">
    <mergeCell ref="A25:D25"/>
    <mergeCell ref="E25:G25"/>
    <mergeCell ref="H25:J25"/>
    <mergeCell ref="A2:D6"/>
    <mergeCell ref="E2:J6"/>
    <mergeCell ref="A7:D7"/>
    <mergeCell ref="E7:G7"/>
    <mergeCell ref="H7:J7"/>
    <mergeCell ref="A20:D24"/>
    <mergeCell ref="E20:J24"/>
  </mergeCells>
  <printOptions horizontalCentered="1"/>
  <pageMargins left="0" right="0" top="1" bottom="0.5" header="0.25" footer="0.25"/>
  <pageSetup horizontalDpi="600" verticalDpi="600" orientation="portrait" scale="99"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66D2-AC07-4777-8171-6DA7E6D805D6}">
  <dimension ref="A1:J33"/>
  <sheetViews>
    <sheetView showZeros="0" zoomScaleSheetLayoutView="100" workbookViewId="0" topLeftCell="A1">
      <selection activeCell="K1" sqref="K1"/>
    </sheetView>
  </sheetViews>
  <sheetFormatPr defaultColWidth="9.140625" defaultRowHeight="12.75"/>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ustomWidth="1"/>
  </cols>
  <sheetData>
    <row r="1" spans="1:10" ht="12.75">
      <c r="A1" s="648"/>
      <c r="B1" s="648"/>
      <c r="C1" s="648"/>
      <c r="D1" s="648"/>
      <c r="E1" s="649" t="s">
        <v>1152</v>
      </c>
      <c r="F1" s="649"/>
      <c r="G1" s="649"/>
      <c r="H1" s="649"/>
      <c r="I1" s="649"/>
      <c r="J1" s="649"/>
    </row>
    <row r="2" spans="1:10" ht="12.75">
      <c r="A2" s="648"/>
      <c r="B2" s="648"/>
      <c r="C2" s="648"/>
      <c r="D2" s="648"/>
      <c r="E2" s="649"/>
      <c r="F2" s="649"/>
      <c r="G2" s="649"/>
      <c r="H2" s="649"/>
      <c r="I2" s="649"/>
      <c r="J2" s="649"/>
    </row>
    <row r="3" spans="1:10" ht="12.75">
      <c r="A3" s="648"/>
      <c r="B3" s="648"/>
      <c r="C3" s="648"/>
      <c r="D3" s="648"/>
      <c r="E3" s="649"/>
      <c r="F3" s="649"/>
      <c r="G3" s="649"/>
      <c r="H3" s="649"/>
      <c r="I3" s="649"/>
      <c r="J3" s="649"/>
    </row>
    <row r="4" spans="1:10" ht="12.75">
      <c r="A4" s="648"/>
      <c r="B4" s="648"/>
      <c r="C4" s="648"/>
      <c r="D4" s="648"/>
      <c r="E4" s="649"/>
      <c r="F4" s="649"/>
      <c r="G4" s="649"/>
      <c r="H4" s="649"/>
      <c r="I4" s="649"/>
      <c r="J4" s="649"/>
    </row>
    <row r="5" spans="1:10" ht="12.75">
      <c r="A5" s="648"/>
      <c r="B5" s="648"/>
      <c r="C5" s="648"/>
      <c r="D5" s="648"/>
      <c r="E5" s="649"/>
      <c r="F5" s="649"/>
      <c r="G5" s="649"/>
      <c r="H5" s="649"/>
      <c r="I5" s="649"/>
      <c r="J5" s="649"/>
    </row>
    <row r="6" spans="1:10" ht="12.75">
      <c r="A6" s="665" t="s">
        <v>947</v>
      </c>
      <c r="B6" s="665"/>
      <c r="C6" s="665"/>
      <c r="D6" s="665"/>
      <c r="E6" s="665" t="s">
        <v>948</v>
      </c>
      <c r="F6" s="665"/>
      <c r="G6" s="665"/>
      <c r="H6" s="665"/>
      <c r="I6" s="665"/>
      <c r="J6" s="665"/>
    </row>
    <row r="7" spans="1:10" ht="12.75">
      <c r="A7" s="240" t="s">
        <v>1</v>
      </c>
      <c r="B7" s="240" t="s">
        <v>100</v>
      </c>
      <c r="C7" s="240" t="s">
        <v>3</v>
      </c>
      <c r="D7" s="240" t="s">
        <v>4</v>
      </c>
      <c r="E7" s="240" t="s">
        <v>5</v>
      </c>
      <c r="F7" s="240" t="s">
        <v>6</v>
      </c>
      <c r="G7" s="240" t="s">
        <v>80</v>
      </c>
      <c r="H7" s="241"/>
      <c r="I7" s="241"/>
      <c r="J7" s="241"/>
    </row>
    <row r="8" spans="1:10" ht="12.75">
      <c r="A8" s="236" t="s">
        <v>1001</v>
      </c>
      <c r="B8" s="237" t="s">
        <v>81</v>
      </c>
      <c r="C8" s="237">
        <v>20</v>
      </c>
      <c r="D8" s="237">
        <v>1.37</v>
      </c>
      <c r="E8" s="237">
        <v>72989696122</v>
      </c>
      <c r="F8" s="237">
        <v>146</v>
      </c>
      <c r="G8" s="234">
        <f>F8*(D8/100)</f>
        <v>2.0002</v>
      </c>
      <c r="H8" s="241"/>
      <c r="I8" s="241"/>
      <c r="J8" s="241"/>
    </row>
    <row r="9" spans="1:10" ht="12.75">
      <c r="A9" s="236" t="s">
        <v>1014</v>
      </c>
      <c r="B9" s="237" t="s">
        <v>81</v>
      </c>
      <c r="C9" s="237">
        <v>25</v>
      </c>
      <c r="D9" s="237">
        <v>1.57</v>
      </c>
      <c r="E9" s="237">
        <v>72989696123</v>
      </c>
      <c r="F9" s="237">
        <v>127</v>
      </c>
      <c r="G9" s="234">
        <f>F9*(D9/100)</f>
        <v>1.9939000000000002</v>
      </c>
      <c r="H9" s="241"/>
      <c r="I9" s="241"/>
      <c r="J9" s="241"/>
    </row>
    <row r="10" spans="1:10" ht="12.75">
      <c r="A10" s="236" t="s">
        <v>1002</v>
      </c>
      <c r="B10" s="237" t="s">
        <v>81</v>
      </c>
      <c r="C10" s="237">
        <v>30</v>
      </c>
      <c r="D10" s="237">
        <v>1.76</v>
      </c>
      <c r="E10" s="237">
        <v>72989696124</v>
      </c>
      <c r="F10" s="237">
        <v>113</v>
      </c>
      <c r="G10" s="234">
        <f>F10*(D10/100)</f>
        <v>1.9888000000000001</v>
      </c>
      <c r="H10" s="241"/>
      <c r="I10" s="241"/>
      <c r="J10" s="241"/>
    </row>
    <row r="11" spans="1:10" ht="12.75">
      <c r="A11" s="236" t="s">
        <v>1003</v>
      </c>
      <c r="B11" s="237" t="s">
        <v>82</v>
      </c>
      <c r="C11" s="237">
        <v>20</v>
      </c>
      <c r="D11" s="237">
        <v>2.84</v>
      </c>
      <c r="E11" s="237">
        <v>72989696125</v>
      </c>
      <c r="F11" s="237">
        <v>70</v>
      </c>
      <c r="G11" s="234">
        <f>F11*(D11/100)</f>
        <v>1.9879999999999998</v>
      </c>
      <c r="H11" s="241"/>
      <c r="I11" s="241"/>
      <c r="J11" s="241"/>
    </row>
    <row r="12" spans="1:10" ht="12.75">
      <c r="A12" s="236" t="s">
        <v>1004</v>
      </c>
      <c r="B12" s="237" t="s">
        <v>82</v>
      </c>
      <c r="C12" s="237">
        <v>25</v>
      </c>
      <c r="D12" s="237">
        <v>3.16</v>
      </c>
      <c r="E12" s="237">
        <v>72989696126</v>
      </c>
      <c r="F12" s="237">
        <v>63</v>
      </c>
      <c r="G12" s="234">
        <f aca="true" t="shared" si="0" ref="G12:G18">F12*(D12/100)</f>
        <v>1.9908000000000001</v>
      </c>
      <c r="H12" s="241"/>
      <c r="I12" s="241"/>
      <c r="J12" s="241"/>
    </row>
    <row r="13" spans="1:10" ht="12.75">
      <c r="A13" s="236" t="s">
        <v>1005</v>
      </c>
      <c r="B13" s="237" t="s">
        <v>82</v>
      </c>
      <c r="C13" s="237">
        <v>30</v>
      </c>
      <c r="D13" s="237">
        <v>3.53</v>
      </c>
      <c r="E13" s="237">
        <v>72989696127</v>
      </c>
      <c r="F13" s="237">
        <v>57</v>
      </c>
      <c r="G13" s="234">
        <f t="shared" si="0"/>
        <v>2.0120999999999998</v>
      </c>
      <c r="H13" s="241"/>
      <c r="I13" s="241"/>
      <c r="J13" s="241"/>
    </row>
    <row r="14" spans="1:10" ht="12.75">
      <c r="A14" s="236" t="s">
        <v>1006</v>
      </c>
      <c r="B14" s="237" t="s">
        <v>82</v>
      </c>
      <c r="C14" s="237">
        <v>40</v>
      </c>
      <c r="D14" s="237">
        <v>4.33</v>
      </c>
      <c r="E14" s="237">
        <v>72989696128</v>
      </c>
      <c r="F14" s="237">
        <v>46</v>
      </c>
      <c r="G14" s="234">
        <f t="shared" si="0"/>
        <v>1.9918</v>
      </c>
      <c r="H14" s="241"/>
      <c r="I14" s="241"/>
      <c r="J14" s="241"/>
    </row>
    <row r="15" spans="1:10" ht="12.75">
      <c r="A15" s="236" t="s">
        <v>1009</v>
      </c>
      <c r="B15" s="237" t="s">
        <v>83</v>
      </c>
      <c r="C15" s="237">
        <v>20</v>
      </c>
      <c r="D15" s="237">
        <v>4.88</v>
      </c>
      <c r="E15" s="237">
        <v>72989696104</v>
      </c>
      <c r="F15" s="237">
        <v>42</v>
      </c>
      <c r="G15" s="234">
        <f t="shared" si="0"/>
        <v>2.0496</v>
      </c>
      <c r="H15" s="241"/>
      <c r="I15" s="241"/>
      <c r="J15" s="241"/>
    </row>
    <row r="16" spans="1:10" ht="12.75">
      <c r="A16" s="236" t="s">
        <v>1008</v>
      </c>
      <c r="B16" s="237" t="s">
        <v>83</v>
      </c>
      <c r="C16" s="237">
        <v>25</v>
      </c>
      <c r="D16" s="237">
        <v>5.41</v>
      </c>
      <c r="E16" s="237">
        <v>72989696105</v>
      </c>
      <c r="F16" s="237">
        <v>37</v>
      </c>
      <c r="G16" s="234">
        <f t="shared" si="0"/>
        <v>2.0017</v>
      </c>
      <c r="H16" s="241"/>
      <c r="I16" s="241"/>
      <c r="J16" s="241"/>
    </row>
    <row r="17" spans="1:10" ht="12.75">
      <c r="A17" s="236" t="s">
        <v>949</v>
      </c>
      <c r="B17" s="237" t="s">
        <v>83</v>
      </c>
      <c r="C17" s="237">
        <v>30</v>
      </c>
      <c r="D17" s="237">
        <v>5.93</v>
      </c>
      <c r="E17" s="237">
        <v>72989696106</v>
      </c>
      <c r="F17" s="237">
        <v>34</v>
      </c>
      <c r="G17" s="234">
        <v>2.02</v>
      </c>
      <c r="H17" s="241"/>
      <c r="I17" s="241"/>
      <c r="J17" s="241"/>
    </row>
    <row r="18" spans="1:10" ht="12.75">
      <c r="A18" s="236" t="s">
        <v>1007</v>
      </c>
      <c r="B18" s="237" t="s">
        <v>83</v>
      </c>
      <c r="C18" s="237">
        <v>40</v>
      </c>
      <c r="D18" s="237">
        <v>7.08</v>
      </c>
      <c r="E18" s="237">
        <v>72989696107</v>
      </c>
      <c r="F18" s="237">
        <v>29</v>
      </c>
      <c r="G18" s="234">
        <f t="shared" si="0"/>
        <v>2.0532</v>
      </c>
      <c r="H18" s="241"/>
      <c r="I18" s="241"/>
      <c r="J18" s="241"/>
    </row>
    <row r="19" spans="1:10" ht="12.75">
      <c r="A19" s="236" t="s">
        <v>950</v>
      </c>
      <c r="B19" s="237" t="s">
        <v>83</v>
      </c>
      <c r="C19" s="237">
        <v>55</v>
      </c>
      <c r="D19" s="237">
        <v>9.08</v>
      </c>
      <c r="E19" s="237">
        <v>72989696110</v>
      </c>
      <c r="F19" s="237">
        <v>22</v>
      </c>
      <c r="G19" s="234">
        <v>1.99</v>
      </c>
      <c r="H19" s="241"/>
      <c r="I19" s="241"/>
      <c r="J19" s="241"/>
    </row>
    <row r="20" spans="1:10" ht="12.75">
      <c r="A20" s="236" t="s">
        <v>951</v>
      </c>
      <c r="B20" s="237" t="s">
        <v>83</v>
      </c>
      <c r="C20" s="237">
        <v>70</v>
      </c>
      <c r="D20" s="237">
        <v>11.06</v>
      </c>
      <c r="E20" s="237">
        <v>72989696113</v>
      </c>
      <c r="F20" s="237">
        <v>18</v>
      </c>
      <c r="G20" s="234">
        <v>1.99</v>
      </c>
      <c r="H20" s="241"/>
      <c r="I20" s="241"/>
      <c r="J20" s="241"/>
    </row>
    <row r="21" spans="1:10" ht="12.75">
      <c r="A21" s="236" t="s">
        <v>952</v>
      </c>
      <c r="B21" s="237" t="s">
        <v>83</v>
      </c>
      <c r="C21" s="237">
        <v>75</v>
      </c>
      <c r="D21" s="237">
        <v>11.89</v>
      </c>
      <c r="E21" s="237">
        <v>72989696114</v>
      </c>
      <c r="F21" s="237">
        <v>17</v>
      </c>
      <c r="G21" s="234">
        <v>2.02</v>
      </c>
      <c r="H21" s="235"/>
      <c r="I21" s="233"/>
      <c r="J21" s="234"/>
    </row>
    <row r="22" spans="1:10" ht="12.75">
      <c r="A22" s="236" t="s">
        <v>1010</v>
      </c>
      <c r="B22" s="233" t="s">
        <v>84</v>
      </c>
      <c r="C22" s="233" t="s">
        <v>29</v>
      </c>
      <c r="D22" s="234">
        <v>7.1</v>
      </c>
      <c r="E22" s="237">
        <v>72989696141</v>
      </c>
      <c r="F22" s="233" t="s">
        <v>271</v>
      </c>
      <c r="G22" s="234">
        <f aca="true" t="shared" si="1" ref="G22:G25">F22*(D22/100)</f>
        <v>2.0589999999999997</v>
      </c>
      <c r="H22" s="235"/>
      <c r="I22" s="233"/>
      <c r="J22" s="234"/>
    </row>
    <row r="23" spans="1:10" ht="12.75">
      <c r="A23" s="236" t="s">
        <v>1011</v>
      </c>
      <c r="B23" s="233" t="s">
        <v>84</v>
      </c>
      <c r="C23" s="233" t="s">
        <v>23</v>
      </c>
      <c r="D23" s="234">
        <v>7.77</v>
      </c>
      <c r="E23" s="237">
        <v>72989696142</v>
      </c>
      <c r="F23" s="233" t="s">
        <v>272</v>
      </c>
      <c r="G23" s="234">
        <f t="shared" si="1"/>
        <v>2.0202</v>
      </c>
      <c r="H23" s="235"/>
      <c r="I23" s="233"/>
      <c r="J23" s="234"/>
    </row>
    <row r="24" spans="1:10" ht="12.75">
      <c r="A24" s="236" t="s">
        <v>1012</v>
      </c>
      <c r="B24" s="233" t="s">
        <v>84</v>
      </c>
      <c r="C24" s="233" t="s">
        <v>32</v>
      </c>
      <c r="D24" s="234">
        <v>8.69</v>
      </c>
      <c r="E24" s="237">
        <v>72989696143</v>
      </c>
      <c r="F24" s="233" t="s">
        <v>989</v>
      </c>
      <c r="G24" s="234">
        <f t="shared" si="1"/>
        <v>1.9986999999999997</v>
      </c>
      <c r="H24" s="235"/>
      <c r="I24" s="233"/>
      <c r="J24" s="234"/>
    </row>
    <row r="25" spans="1:10" ht="12.75">
      <c r="A25" s="236" t="s">
        <v>1013</v>
      </c>
      <c r="B25" s="233" t="s">
        <v>84</v>
      </c>
      <c r="C25" s="233" t="s">
        <v>34</v>
      </c>
      <c r="D25" s="234">
        <v>10.11</v>
      </c>
      <c r="E25" s="237">
        <v>72989696140</v>
      </c>
      <c r="F25" s="237">
        <v>20</v>
      </c>
      <c r="G25" s="234">
        <f t="shared" si="1"/>
        <v>2.022</v>
      </c>
      <c r="H25" s="235"/>
      <c r="I25" s="237"/>
      <c r="J25" s="234"/>
    </row>
    <row r="26" spans="1:10" ht="12.75">
      <c r="A26" s="236"/>
      <c r="B26" s="233"/>
      <c r="C26" s="233"/>
      <c r="D26" s="234"/>
      <c r="E26" s="235"/>
      <c r="F26" s="237"/>
      <c r="G26" s="234"/>
      <c r="H26" s="235"/>
      <c r="I26" s="237"/>
      <c r="J26" s="234"/>
    </row>
    <row r="27" spans="1:10" ht="12.75">
      <c r="A27" s="236"/>
      <c r="B27" s="233"/>
      <c r="C27" s="233"/>
      <c r="D27" s="234"/>
      <c r="E27" s="235"/>
      <c r="F27" s="237"/>
      <c r="G27" s="234"/>
      <c r="H27" s="235"/>
      <c r="I27" s="237"/>
      <c r="J27" s="234"/>
    </row>
    <row r="28" spans="1:10" ht="12.75">
      <c r="A28" s="665" t="s">
        <v>953</v>
      </c>
      <c r="B28" s="665"/>
      <c r="C28" s="665"/>
      <c r="D28" s="665"/>
      <c r="E28" s="665" t="s">
        <v>948</v>
      </c>
      <c r="F28" s="665"/>
      <c r="G28" s="665"/>
      <c r="H28" s="665"/>
      <c r="I28" s="665"/>
      <c r="J28" s="665"/>
    </row>
    <row r="29" spans="1:10" ht="12.75">
      <c r="A29" s="232" t="s">
        <v>954</v>
      </c>
      <c r="B29" s="233" t="s">
        <v>415</v>
      </c>
      <c r="C29" s="233" t="s">
        <v>34</v>
      </c>
      <c r="D29" s="234">
        <v>10.41</v>
      </c>
      <c r="E29" s="235">
        <v>72989696120</v>
      </c>
      <c r="F29" s="233" t="s">
        <v>528</v>
      </c>
      <c r="G29" s="234">
        <v>1.98</v>
      </c>
      <c r="H29" s="235"/>
      <c r="I29" s="233"/>
      <c r="J29" s="234"/>
    </row>
    <row r="30" spans="1:10" ht="12.75">
      <c r="A30" s="232"/>
      <c r="B30" s="233"/>
      <c r="C30" s="233"/>
      <c r="D30" s="234"/>
      <c r="E30" s="235"/>
      <c r="F30" s="233"/>
      <c r="G30" s="234"/>
      <c r="H30" s="235"/>
      <c r="I30" s="233"/>
      <c r="J30" s="234"/>
    </row>
    <row r="31" spans="1:10" ht="12.75">
      <c r="A31" s="232"/>
      <c r="B31" s="233"/>
      <c r="C31" s="233"/>
      <c r="D31" s="234"/>
      <c r="E31" s="235"/>
      <c r="F31" s="233"/>
      <c r="G31" s="234"/>
      <c r="H31" s="235"/>
      <c r="I31" s="233"/>
      <c r="J31" s="234"/>
    </row>
    <row r="32" spans="1:10" ht="12.75">
      <c r="A32"/>
      <c r="B32"/>
      <c r="C32"/>
      <c r="D32"/>
      <c r="E32"/>
      <c r="F32"/>
      <c r="G32"/>
      <c r="H32"/>
      <c r="I32"/>
      <c r="J32"/>
    </row>
    <row r="33" spans="1:10" ht="12.75">
      <c r="A33" s="363" t="s">
        <v>1043</v>
      </c>
      <c r="B33" s="363" t="s">
        <v>84</v>
      </c>
      <c r="C33" s="363">
        <v>45</v>
      </c>
      <c r="D33" s="363"/>
      <c r="E33" s="363"/>
      <c r="F33" s="363"/>
      <c r="G33" s="363"/>
      <c r="H33" s="363"/>
      <c r="I33" s="363"/>
      <c r="J33" s="363"/>
    </row>
  </sheetData>
  <mergeCells count="8">
    <mergeCell ref="A28:D28"/>
    <mergeCell ref="E28:G28"/>
    <mergeCell ref="H28:J28"/>
    <mergeCell ref="A1:D5"/>
    <mergeCell ref="E1:J5"/>
    <mergeCell ref="A6:D6"/>
    <mergeCell ref="E6:G6"/>
    <mergeCell ref="H6:J6"/>
  </mergeCells>
  <printOptions horizontalCentered="1"/>
  <pageMargins left="0" right="0" top="1" bottom="0.5" header="0.25" footer="0.25"/>
  <pageSetup horizontalDpi="600" verticalDpi="600" orientation="portrait" scale="99"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4206F-2719-4395-938B-59F1B25A4B37}">
  <dimension ref="A2:J55"/>
  <sheetViews>
    <sheetView showZeros="0" zoomScaleSheetLayoutView="100" workbookViewId="0" topLeftCell="A1">
      <selection activeCell="K1" sqref="K1"/>
    </sheetView>
  </sheetViews>
  <sheetFormatPr defaultColWidth="9.140625" defaultRowHeight="12.75"/>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ustomWidth="1"/>
  </cols>
  <sheetData>
    <row r="2" spans="1:10" ht="12.75" customHeight="1">
      <c r="A2" s="666"/>
      <c r="B2" s="666"/>
      <c r="C2" s="666"/>
      <c r="D2" s="666"/>
      <c r="E2" s="667" t="s">
        <v>1067</v>
      </c>
      <c r="F2" s="667"/>
      <c r="G2" s="667"/>
      <c r="H2" s="667"/>
      <c r="I2" s="667"/>
      <c r="J2" s="667"/>
    </row>
    <row r="3" spans="1:10" ht="12.75" customHeight="1">
      <c r="A3" s="666"/>
      <c r="B3" s="666"/>
      <c r="C3" s="666"/>
      <c r="D3" s="666"/>
      <c r="E3" s="667"/>
      <c r="F3" s="667"/>
      <c r="G3" s="667"/>
      <c r="H3" s="667"/>
      <c r="I3" s="667"/>
      <c r="J3" s="667"/>
    </row>
    <row r="4" spans="1:10" ht="12.75" customHeight="1">
      <c r="A4" s="666"/>
      <c r="B4" s="666"/>
      <c r="C4" s="666"/>
      <c r="D4" s="666"/>
      <c r="E4" s="667"/>
      <c r="F4" s="667"/>
      <c r="G4" s="667"/>
      <c r="H4" s="667"/>
      <c r="I4" s="667"/>
      <c r="J4" s="667"/>
    </row>
    <row r="5" spans="1:10" ht="12.75" customHeight="1">
      <c r="A5" s="666"/>
      <c r="B5" s="666"/>
      <c r="C5" s="666"/>
      <c r="D5" s="666"/>
      <c r="E5" s="667"/>
      <c r="F5" s="667"/>
      <c r="G5" s="667"/>
      <c r="H5" s="667"/>
      <c r="I5" s="667"/>
      <c r="J5" s="667"/>
    </row>
    <row r="6" spans="1:10" ht="12.75" customHeight="1">
      <c r="A6" s="666"/>
      <c r="B6" s="666"/>
      <c r="C6" s="666"/>
      <c r="D6" s="666"/>
      <c r="E6" s="667"/>
      <c r="F6" s="667"/>
      <c r="G6" s="667"/>
      <c r="H6" s="667"/>
      <c r="I6" s="667"/>
      <c r="J6" s="667"/>
    </row>
    <row r="7" spans="1:10" ht="12.75">
      <c r="A7" s="668" t="s">
        <v>0</v>
      </c>
      <c r="B7" s="668"/>
      <c r="C7" s="668"/>
      <c r="D7" s="668"/>
      <c r="E7" s="668" t="s">
        <v>43</v>
      </c>
      <c r="F7" s="668"/>
      <c r="G7" s="668"/>
      <c r="H7" s="668"/>
      <c r="I7" s="668"/>
      <c r="J7" s="668"/>
    </row>
    <row r="8" spans="1:10" ht="12.75">
      <c r="A8" s="94" t="s">
        <v>1</v>
      </c>
      <c r="B8" s="94" t="s">
        <v>2</v>
      </c>
      <c r="C8" s="44" t="s">
        <v>128</v>
      </c>
      <c r="D8" s="94" t="s">
        <v>4</v>
      </c>
      <c r="E8" s="94" t="s">
        <v>5</v>
      </c>
      <c r="F8" s="94" t="s">
        <v>6</v>
      </c>
      <c r="G8" s="94" t="s">
        <v>80</v>
      </c>
      <c r="H8" s="94"/>
      <c r="I8" s="94"/>
      <c r="J8" s="94"/>
    </row>
    <row r="9" spans="1:10" ht="12.75">
      <c r="A9" s="313" t="s">
        <v>1061</v>
      </c>
      <c r="B9" s="305" t="s">
        <v>135</v>
      </c>
      <c r="C9" s="305" t="s">
        <v>127</v>
      </c>
      <c r="D9" s="306">
        <v>0.55</v>
      </c>
      <c r="E9" s="235">
        <v>72989626224</v>
      </c>
      <c r="F9" s="307">
        <v>362</v>
      </c>
      <c r="G9" s="355">
        <f>F9*D9/100</f>
        <v>1.9910000000000003</v>
      </c>
      <c r="H9" s="413"/>
      <c r="I9" s="413"/>
      <c r="J9" s="413"/>
    </row>
    <row r="10" spans="1:10" ht="12.75">
      <c r="A10" s="313" t="s">
        <v>1062</v>
      </c>
      <c r="B10" s="305" t="s">
        <v>136</v>
      </c>
      <c r="C10" s="305" t="s">
        <v>129</v>
      </c>
      <c r="D10" s="306">
        <v>1.14</v>
      </c>
      <c r="E10" s="235">
        <v>72989626225</v>
      </c>
      <c r="F10" s="307">
        <v>175</v>
      </c>
      <c r="G10" s="355">
        <f>F10*D10/100</f>
        <v>1.9949999999999997</v>
      </c>
      <c r="H10" s="413"/>
      <c r="I10" s="413"/>
      <c r="J10" s="413"/>
    </row>
    <row r="11" spans="1:10" ht="12.75">
      <c r="A11" s="313" t="s">
        <v>1063</v>
      </c>
      <c r="B11" s="305" t="s">
        <v>137</v>
      </c>
      <c r="C11" s="305" t="s">
        <v>130</v>
      </c>
      <c r="D11" s="306">
        <v>2.55</v>
      </c>
      <c r="E11" s="235">
        <v>72989626226</v>
      </c>
      <c r="F11" s="307">
        <v>79</v>
      </c>
      <c r="G11" s="355">
        <f>F11*D11/100</f>
        <v>2.0145</v>
      </c>
      <c r="H11" s="413"/>
      <c r="I11" s="413"/>
      <c r="J11" s="413"/>
    </row>
    <row r="12" spans="1:10" ht="12.75">
      <c r="A12" s="313" t="s">
        <v>1064</v>
      </c>
      <c r="B12" s="305" t="s">
        <v>138</v>
      </c>
      <c r="C12" s="305" t="s">
        <v>131</v>
      </c>
      <c r="D12" s="306">
        <v>3.81</v>
      </c>
      <c r="E12" s="235">
        <v>72989626227</v>
      </c>
      <c r="F12" s="307">
        <v>53</v>
      </c>
      <c r="G12" s="355">
        <f>F12*D12/100</f>
        <v>2.0193</v>
      </c>
      <c r="H12" s="413"/>
      <c r="I12" s="413"/>
      <c r="J12" s="413"/>
    </row>
    <row r="13" spans="1:8" ht="12.75">
      <c r="A13"/>
      <c r="B13" s="412"/>
      <c r="C13"/>
      <c r="D13" s="412"/>
      <c r="E13"/>
      <c r="F13"/>
      <c r="G13"/>
      <c r="H13"/>
    </row>
    <row r="14" spans="1:8" ht="12.75">
      <c r="A14"/>
      <c r="B14" s="412"/>
      <c r="C14"/>
      <c r="D14" s="412"/>
      <c r="E14"/>
      <c r="F14"/>
      <c r="G14"/>
      <c r="H14"/>
    </row>
    <row r="15" spans="1:8" ht="12.75">
      <c r="A15"/>
      <c r="B15" s="412"/>
      <c r="C15"/>
      <c r="D15" s="412"/>
      <c r="E15"/>
      <c r="F15"/>
      <c r="G15"/>
      <c r="H15"/>
    </row>
    <row r="16" spans="1:8" ht="12.75">
      <c r="A16"/>
      <c r="B16" s="412"/>
      <c r="C16"/>
      <c r="D16" s="412"/>
      <c r="E16"/>
      <c r="F16"/>
      <c r="G16"/>
      <c r="H16"/>
    </row>
    <row r="17" spans="1:10" ht="12.75" customHeight="1">
      <c r="A17" s="417"/>
      <c r="B17" s="417"/>
      <c r="C17" s="418"/>
      <c r="D17" s="418"/>
      <c r="E17" s="501" t="s">
        <v>1034</v>
      </c>
      <c r="F17" s="501"/>
      <c r="G17" s="501"/>
      <c r="H17" s="501"/>
      <c r="I17" s="501"/>
      <c r="J17" s="501"/>
    </row>
    <row r="18" spans="1:10" ht="12.75" customHeight="1">
      <c r="A18" s="418"/>
      <c r="B18" s="418"/>
      <c r="C18" s="418"/>
      <c r="D18" s="418"/>
      <c r="E18" s="501"/>
      <c r="F18" s="501"/>
      <c r="G18" s="501"/>
      <c r="H18" s="501"/>
      <c r="I18" s="501"/>
      <c r="J18" s="501"/>
    </row>
    <row r="19" spans="1:10" ht="12.75" customHeight="1">
      <c r="A19" s="418"/>
      <c r="B19" s="418"/>
      <c r="C19" s="418"/>
      <c r="D19" s="418"/>
      <c r="E19" s="501"/>
      <c r="F19" s="501"/>
      <c r="G19" s="501"/>
      <c r="H19" s="501"/>
      <c r="I19" s="501"/>
      <c r="J19" s="501"/>
    </row>
    <row r="20" spans="1:10" ht="12.75" customHeight="1">
      <c r="A20" s="418"/>
      <c r="B20" s="418"/>
      <c r="C20" s="418"/>
      <c r="D20" s="418"/>
      <c r="E20" s="501"/>
      <c r="F20" s="501"/>
      <c r="G20" s="501"/>
      <c r="H20" s="501"/>
      <c r="I20" s="501"/>
      <c r="J20" s="501"/>
    </row>
    <row r="21" spans="1:10" ht="12.75" customHeight="1">
      <c r="A21" s="418"/>
      <c r="B21" s="418"/>
      <c r="C21" s="418"/>
      <c r="D21" s="418"/>
      <c r="E21" s="501"/>
      <c r="F21" s="501"/>
      <c r="G21" s="501"/>
      <c r="H21" s="501"/>
      <c r="I21" s="501"/>
      <c r="J21" s="501"/>
    </row>
    <row r="22" spans="1:10" ht="12.75">
      <c r="A22" s="668" t="s">
        <v>0</v>
      </c>
      <c r="B22" s="668"/>
      <c r="C22" s="668"/>
      <c r="D22" s="668"/>
      <c r="E22" s="668" t="s">
        <v>43</v>
      </c>
      <c r="F22" s="668"/>
      <c r="G22" s="668"/>
      <c r="H22" s="668"/>
      <c r="I22" s="668"/>
      <c r="J22" s="668"/>
    </row>
    <row r="23" spans="1:10" ht="12.75">
      <c r="A23" s="94" t="s">
        <v>1</v>
      </c>
      <c r="B23" s="44" t="s">
        <v>2</v>
      </c>
      <c r="C23" s="44"/>
      <c r="D23" s="94" t="s">
        <v>4</v>
      </c>
      <c r="E23" s="94" t="s">
        <v>5</v>
      </c>
      <c r="F23" s="94" t="s">
        <v>6</v>
      </c>
      <c r="G23" s="94" t="s">
        <v>80</v>
      </c>
      <c r="H23" s="94"/>
      <c r="I23" s="94"/>
      <c r="J23" s="94"/>
    </row>
    <row r="24" spans="1:10" ht="12.75">
      <c r="A24" s="304" t="s">
        <v>1059</v>
      </c>
      <c r="B24" s="305" t="s">
        <v>1035</v>
      </c>
      <c r="C24" s="414"/>
      <c r="D24" s="306">
        <v>0.23</v>
      </c>
      <c r="E24" s="235">
        <v>72989626243</v>
      </c>
      <c r="F24" s="307">
        <v>870</v>
      </c>
      <c r="G24" s="356">
        <f>F24*D24/100</f>
        <v>2.0010000000000003</v>
      </c>
      <c r="H24" s="413"/>
      <c r="I24" s="413"/>
      <c r="J24" s="413"/>
    </row>
    <row r="25" spans="1:10" ht="12.75">
      <c r="A25" s="304" t="s">
        <v>1060</v>
      </c>
      <c r="B25" s="305" t="s">
        <v>1036</v>
      </c>
      <c r="C25" s="414"/>
      <c r="D25" s="306">
        <v>0.47</v>
      </c>
      <c r="E25" s="235">
        <v>72989626244</v>
      </c>
      <c r="F25" s="307">
        <v>425</v>
      </c>
      <c r="G25" s="356">
        <f>F25*D25/100</f>
        <v>1.9975</v>
      </c>
      <c r="H25" s="413"/>
      <c r="I25" s="413"/>
      <c r="J25" s="413"/>
    </row>
    <row r="26" spans="1:10" ht="12.75">
      <c r="A26" s="304" t="s">
        <v>1065</v>
      </c>
      <c r="B26" s="305" t="s">
        <v>1037</v>
      </c>
      <c r="C26" s="414"/>
      <c r="D26" s="306">
        <v>0.79</v>
      </c>
      <c r="E26" s="235">
        <v>72989626245</v>
      </c>
      <c r="F26" s="307">
        <v>253</v>
      </c>
      <c r="G26" s="356">
        <f>F26*D26/100</f>
        <v>1.9987000000000001</v>
      </c>
      <c r="H26" s="413"/>
      <c r="I26" s="413"/>
      <c r="J26" s="413"/>
    </row>
    <row r="27" spans="1:10" ht="12.75">
      <c r="A27" s="304" t="s">
        <v>1066</v>
      </c>
      <c r="B27" s="305" t="s">
        <v>1038</v>
      </c>
      <c r="C27" s="414"/>
      <c r="D27" s="306">
        <v>1.38</v>
      </c>
      <c r="E27" s="235">
        <v>72989626246</v>
      </c>
      <c r="F27" s="307">
        <v>145</v>
      </c>
      <c r="G27" s="356">
        <f>F27*D27/100</f>
        <v>2.001</v>
      </c>
      <c r="H27" s="413"/>
      <c r="I27" s="413"/>
      <c r="J27" s="413"/>
    </row>
    <row r="28" spans="1:10" ht="12.75">
      <c r="A28" s="670" t="s">
        <v>1039</v>
      </c>
      <c r="B28" s="670"/>
      <c r="C28" s="670"/>
      <c r="D28" s="670"/>
      <c r="E28" s="670"/>
      <c r="F28" s="670"/>
      <c r="G28" s="670"/>
      <c r="H28" s="670"/>
      <c r="I28" s="670"/>
      <c r="J28" s="670"/>
    </row>
    <row r="29" spans="1:8" ht="12.75">
      <c r="A29"/>
      <c r="B29" s="412"/>
      <c r="C29"/>
      <c r="D29" s="412"/>
      <c r="E29"/>
      <c r="F29"/>
      <c r="G29"/>
      <c r="H29"/>
    </row>
    <row r="30" spans="1:8" ht="12.75">
      <c r="A30"/>
      <c r="B30" s="412"/>
      <c r="C30"/>
      <c r="D30" s="412"/>
      <c r="E30"/>
      <c r="F30"/>
      <c r="G30"/>
      <c r="H30"/>
    </row>
    <row r="31" spans="1:8" ht="12.75">
      <c r="A31"/>
      <c r="B31" s="412"/>
      <c r="C31"/>
      <c r="D31" s="412"/>
      <c r="E31"/>
      <c r="F31"/>
      <c r="G31"/>
      <c r="H31"/>
    </row>
    <row r="32" spans="1:8" ht="12.75">
      <c r="A32"/>
      <c r="B32" s="412"/>
      <c r="C32"/>
      <c r="D32" s="412"/>
      <c r="E32"/>
      <c r="F32"/>
      <c r="G32"/>
      <c r="H32"/>
    </row>
    <row r="33" spans="1:10" ht="12.75" customHeight="1">
      <c r="A33" s="518"/>
      <c r="B33" s="518"/>
      <c r="C33" s="519"/>
      <c r="D33" s="519"/>
      <c r="E33" s="669" t="s">
        <v>1151</v>
      </c>
      <c r="F33" s="669"/>
      <c r="G33" s="669"/>
      <c r="H33" s="669"/>
      <c r="I33" s="669"/>
      <c r="J33" s="669"/>
    </row>
    <row r="34" spans="1:10" ht="12.75" customHeight="1">
      <c r="A34" s="519"/>
      <c r="B34" s="519"/>
      <c r="C34" s="519"/>
      <c r="D34" s="519"/>
      <c r="E34" s="669"/>
      <c r="F34" s="669"/>
      <c r="G34" s="669"/>
      <c r="H34" s="669"/>
      <c r="I34" s="669"/>
      <c r="J34" s="669"/>
    </row>
    <row r="35" spans="1:10" ht="12.75" customHeight="1">
      <c r="A35" s="519"/>
      <c r="B35" s="519"/>
      <c r="C35" s="519"/>
      <c r="D35" s="519"/>
      <c r="E35" s="669"/>
      <c r="F35" s="669"/>
      <c r="G35" s="669"/>
      <c r="H35" s="669"/>
      <c r="I35" s="669"/>
      <c r="J35" s="669"/>
    </row>
    <row r="36" spans="1:10" ht="12.75" customHeight="1">
      <c r="A36" s="519"/>
      <c r="B36" s="519"/>
      <c r="C36" s="519"/>
      <c r="D36" s="519"/>
      <c r="E36" s="669"/>
      <c r="F36" s="669"/>
      <c r="G36" s="669"/>
      <c r="H36" s="669"/>
      <c r="I36" s="669"/>
      <c r="J36" s="669"/>
    </row>
    <row r="37" spans="1:10" ht="12.75" customHeight="1">
      <c r="A37" s="519"/>
      <c r="B37" s="519"/>
      <c r="C37" s="519"/>
      <c r="D37" s="519"/>
      <c r="E37" s="669"/>
      <c r="F37" s="669"/>
      <c r="G37" s="669"/>
      <c r="H37" s="669"/>
      <c r="I37" s="669"/>
      <c r="J37" s="669"/>
    </row>
    <row r="38" spans="1:10" ht="12.75">
      <c r="A38" s="668" t="s">
        <v>0</v>
      </c>
      <c r="B38" s="668"/>
      <c r="C38" s="668"/>
      <c r="D38" s="668"/>
      <c r="E38" s="668" t="s">
        <v>43</v>
      </c>
      <c r="F38" s="668"/>
      <c r="G38" s="668"/>
      <c r="H38" s="668"/>
      <c r="I38" s="668"/>
      <c r="J38" s="668"/>
    </row>
    <row r="39" spans="1:10" ht="12.75">
      <c r="A39" s="94" t="s">
        <v>1</v>
      </c>
      <c r="B39" s="94" t="s">
        <v>100</v>
      </c>
      <c r="C39" s="94" t="s">
        <v>3</v>
      </c>
      <c r="D39" s="94" t="s">
        <v>4</v>
      </c>
      <c r="E39" s="94" t="s">
        <v>5</v>
      </c>
      <c r="F39" s="94" t="s">
        <v>6</v>
      </c>
      <c r="G39" s="94" t="s">
        <v>80</v>
      </c>
      <c r="H39" s="94"/>
      <c r="I39" s="94"/>
      <c r="J39" s="94"/>
    </row>
    <row r="40" spans="1:10" ht="12.75">
      <c r="A40" s="357" t="s">
        <v>1057</v>
      </c>
      <c r="B40" s="358" t="s">
        <v>81</v>
      </c>
      <c r="C40" s="358" t="s">
        <v>13</v>
      </c>
      <c r="D40" s="359">
        <v>0.98</v>
      </c>
      <c r="E40" s="235">
        <v>72989626282</v>
      </c>
      <c r="F40" s="360">
        <f>2/(D40/100)</f>
        <v>204.08163265306123</v>
      </c>
      <c r="G40" s="361">
        <v>2</v>
      </c>
      <c r="H40" s="413"/>
      <c r="I40" s="413"/>
      <c r="J40" s="413"/>
    </row>
    <row r="41" spans="1:10" ht="12.75">
      <c r="A41" s="304" t="s">
        <v>1058</v>
      </c>
      <c r="B41" s="305" t="s">
        <v>81</v>
      </c>
      <c r="C41" s="305" t="s">
        <v>8</v>
      </c>
      <c r="D41" s="306">
        <v>1.13</v>
      </c>
      <c r="E41" s="235">
        <v>72989626284</v>
      </c>
      <c r="F41" s="307">
        <v>153</v>
      </c>
      <c r="G41" s="355">
        <v>1.99</v>
      </c>
      <c r="H41" s="413"/>
      <c r="I41" s="413"/>
      <c r="J41" s="413"/>
    </row>
    <row r="42" spans="1:10" ht="12.75">
      <c r="A42" s="304" t="s">
        <v>1082</v>
      </c>
      <c r="B42" s="305" t="s">
        <v>81</v>
      </c>
      <c r="C42" s="305" t="s">
        <v>29</v>
      </c>
      <c r="D42" s="306">
        <v>1.29</v>
      </c>
      <c r="E42" s="235">
        <v>72989626286</v>
      </c>
      <c r="F42" s="307">
        <v>155</v>
      </c>
      <c r="G42" s="355">
        <v>2</v>
      </c>
      <c r="H42" s="413"/>
      <c r="I42" s="413"/>
      <c r="J42" s="413"/>
    </row>
    <row r="43" spans="1:10" ht="12.75">
      <c r="A43" s="304" t="s">
        <v>1083</v>
      </c>
      <c r="B43" s="305" t="s">
        <v>81</v>
      </c>
      <c r="C43" s="305" t="s">
        <v>23</v>
      </c>
      <c r="D43" s="306">
        <v>1.46</v>
      </c>
      <c r="E43" s="235">
        <v>72989626287</v>
      </c>
      <c r="F43" s="307">
        <f>2/(D43/100)</f>
        <v>136.986301369863</v>
      </c>
      <c r="G43" s="355">
        <v>2</v>
      </c>
      <c r="H43" s="413"/>
      <c r="I43" s="413"/>
      <c r="J43" s="413"/>
    </row>
    <row r="44" spans="1:10" ht="12.75">
      <c r="A44" s="304" t="s">
        <v>1040</v>
      </c>
      <c r="B44" s="305" t="s">
        <v>81</v>
      </c>
      <c r="C44" s="305" t="s">
        <v>33</v>
      </c>
      <c r="D44" s="306">
        <v>1.88</v>
      </c>
      <c r="E44" s="235"/>
      <c r="F44" s="307">
        <v>106</v>
      </c>
      <c r="G44" s="362">
        <f>F44*(D44/100)</f>
        <v>1.9927999999999997</v>
      </c>
      <c r="H44" s="413"/>
      <c r="I44" s="413"/>
      <c r="J44" s="413"/>
    </row>
    <row r="45" spans="1:10" ht="12.75">
      <c r="A45" s="304" t="s">
        <v>1084</v>
      </c>
      <c r="B45" s="305" t="s">
        <v>82</v>
      </c>
      <c r="C45" s="305" t="s">
        <v>8</v>
      </c>
      <c r="D45" s="306">
        <v>2.45</v>
      </c>
      <c r="E45" s="235">
        <v>72989626298</v>
      </c>
      <c r="F45" s="307">
        <f aca="true" t="shared" si="0" ref="F45:F52">2/(D45/100)</f>
        <v>81.63265306122449</v>
      </c>
      <c r="G45" s="355">
        <v>2.01</v>
      </c>
      <c r="H45" s="413"/>
      <c r="I45" s="413"/>
      <c r="J45" s="413"/>
    </row>
    <row r="46" spans="1:10" ht="12.75">
      <c r="A46" s="304" t="s">
        <v>1076</v>
      </c>
      <c r="B46" s="305" t="s">
        <v>82</v>
      </c>
      <c r="C46" s="305" t="s">
        <v>29</v>
      </c>
      <c r="D46" s="306">
        <v>2.72</v>
      </c>
      <c r="E46" s="235">
        <v>72989626299</v>
      </c>
      <c r="F46" s="307">
        <f t="shared" si="0"/>
        <v>73.52941176470588</v>
      </c>
      <c r="G46" s="355">
        <v>2.01</v>
      </c>
      <c r="H46" s="413"/>
      <c r="I46" s="413"/>
      <c r="J46" s="413"/>
    </row>
    <row r="47" spans="1:10" ht="12.75">
      <c r="A47" s="304" t="s">
        <v>1077</v>
      </c>
      <c r="B47" s="305" t="s">
        <v>82</v>
      </c>
      <c r="C47" s="305" t="s">
        <v>23</v>
      </c>
      <c r="D47" s="306">
        <v>3.06</v>
      </c>
      <c r="E47" s="235">
        <v>72989626300</v>
      </c>
      <c r="F47" s="307">
        <f t="shared" si="0"/>
        <v>65.359477124183</v>
      </c>
      <c r="G47" s="355">
        <v>1.99</v>
      </c>
      <c r="H47" s="413"/>
      <c r="I47" s="413"/>
      <c r="J47" s="413"/>
    </row>
    <row r="48" spans="1:10" ht="12.75">
      <c r="A48" s="304" t="s">
        <v>1085</v>
      </c>
      <c r="B48" s="305" t="s">
        <v>82</v>
      </c>
      <c r="C48" s="305" t="s">
        <v>32</v>
      </c>
      <c r="D48" s="306">
        <v>3.55</v>
      </c>
      <c r="E48" s="235">
        <v>72989626301</v>
      </c>
      <c r="F48" s="307">
        <f t="shared" si="0"/>
        <v>56.33802816901409</v>
      </c>
      <c r="G48" s="355">
        <v>1.99</v>
      </c>
      <c r="H48" s="413"/>
      <c r="I48" s="413"/>
      <c r="J48" s="413"/>
    </row>
    <row r="49" spans="1:10" ht="12.75">
      <c r="A49" s="304" t="s">
        <v>1041</v>
      </c>
      <c r="B49" s="305" t="s">
        <v>82</v>
      </c>
      <c r="C49" s="305" t="s">
        <v>72</v>
      </c>
      <c r="D49" s="306">
        <v>6.56</v>
      </c>
      <c r="E49" s="235">
        <v>72989626310</v>
      </c>
      <c r="F49" s="307">
        <f t="shared" si="0"/>
        <v>30.487804878048784</v>
      </c>
      <c r="G49" s="362">
        <f aca="true" t="shared" si="1" ref="G49:G50">F49*(D49/100)</f>
        <v>2</v>
      </c>
      <c r="H49" s="413"/>
      <c r="I49" s="413"/>
      <c r="J49" s="413"/>
    </row>
    <row r="50" spans="1:10" ht="12.75">
      <c r="A50" s="304" t="s">
        <v>1042</v>
      </c>
      <c r="B50" s="305" t="s">
        <v>82</v>
      </c>
      <c r="C50" s="305" t="s">
        <v>39</v>
      </c>
      <c r="D50" s="306">
        <v>6.9</v>
      </c>
      <c r="E50" s="235">
        <v>72989626311</v>
      </c>
      <c r="F50" s="307">
        <f t="shared" si="0"/>
        <v>28.98550724637681</v>
      </c>
      <c r="G50" s="362">
        <f t="shared" si="1"/>
        <v>2</v>
      </c>
      <c r="H50" s="413"/>
      <c r="I50" s="413"/>
      <c r="J50" s="413"/>
    </row>
    <row r="51" spans="1:10" ht="12.75">
      <c r="A51" s="304" t="s">
        <v>1087</v>
      </c>
      <c r="B51" s="305" t="s">
        <v>83</v>
      </c>
      <c r="C51" s="305" t="s">
        <v>29</v>
      </c>
      <c r="D51" s="306">
        <v>4.67</v>
      </c>
      <c r="E51" s="235">
        <v>72989626321</v>
      </c>
      <c r="F51" s="307">
        <f t="shared" si="0"/>
        <v>42.82655246252677</v>
      </c>
      <c r="G51" s="355">
        <v>2.01</v>
      </c>
      <c r="H51" s="413"/>
      <c r="I51" s="413"/>
      <c r="J51" s="413"/>
    </row>
    <row r="52" spans="1:10" ht="12.75">
      <c r="A52" s="304" t="s">
        <v>1086</v>
      </c>
      <c r="B52" s="305" t="s">
        <v>83</v>
      </c>
      <c r="C52" s="305" t="s">
        <v>23</v>
      </c>
      <c r="D52" s="306">
        <v>5.21</v>
      </c>
      <c r="E52" s="235">
        <v>72989626322</v>
      </c>
      <c r="F52" s="307">
        <f t="shared" si="0"/>
        <v>38.38771593090211</v>
      </c>
      <c r="G52" s="355">
        <v>1.98</v>
      </c>
      <c r="H52" s="413"/>
      <c r="I52" s="413"/>
      <c r="J52" s="413"/>
    </row>
    <row r="53" spans="1:10" ht="12.75">
      <c r="A53" s="304" t="s">
        <v>1153</v>
      </c>
      <c r="B53" s="305" t="s">
        <v>84</v>
      </c>
      <c r="C53" s="305" t="s">
        <v>23</v>
      </c>
      <c r="D53" s="306">
        <v>5.21</v>
      </c>
      <c r="E53" s="235">
        <v>72989626347</v>
      </c>
      <c r="F53" s="307">
        <f aca="true" t="shared" si="2" ref="F53:F55">2/(D53/100)</f>
        <v>38.38771593090211</v>
      </c>
      <c r="G53" s="355">
        <v>1.98</v>
      </c>
      <c r="H53" s="413"/>
      <c r="I53" s="413"/>
      <c r="J53" s="413"/>
    </row>
    <row r="54" spans="1:10" ht="12.75">
      <c r="A54" s="304" t="s">
        <v>1154</v>
      </c>
      <c r="B54" s="305" t="s">
        <v>84</v>
      </c>
      <c r="C54" s="305" t="s">
        <v>32</v>
      </c>
      <c r="D54" s="306">
        <v>5.21</v>
      </c>
      <c r="E54" s="235">
        <v>72989626348</v>
      </c>
      <c r="F54" s="307">
        <f t="shared" si="2"/>
        <v>38.38771593090211</v>
      </c>
      <c r="G54" s="355">
        <v>1.98</v>
      </c>
      <c r="H54" s="413"/>
      <c r="I54" s="413"/>
      <c r="J54" s="413"/>
    </row>
    <row r="55" spans="1:10" ht="12.75">
      <c r="A55" s="304" t="s">
        <v>1155</v>
      </c>
      <c r="B55" s="305" t="s">
        <v>84</v>
      </c>
      <c r="C55" s="305" t="s">
        <v>17</v>
      </c>
      <c r="D55" s="306">
        <v>5.21</v>
      </c>
      <c r="E55" s="235">
        <v>72989626352</v>
      </c>
      <c r="F55" s="307">
        <f t="shared" si="2"/>
        <v>38.38771593090211</v>
      </c>
      <c r="G55" s="355">
        <v>1.98</v>
      </c>
      <c r="H55" s="413"/>
      <c r="I55" s="413"/>
      <c r="J55" s="413"/>
    </row>
  </sheetData>
  <mergeCells count="16">
    <mergeCell ref="A22:D22"/>
    <mergeCell ref="E22:G22"/>
    <mergeCell ref="H22:J22"/>
    <mergeCell ref="A38:D38"/>
    <mergeCell ref="E38:G38"/>
    <mergeCell ref="H38:J38"/>
    <mergeCell ref="E33:J37"/>
    <mergeCell ref="A28:J28"/>
    <mergeCell ref="A33:D37"/>
    <mergeCell ref="A2:D6"/>
    <mergeCell ref="E2:J6"/>
    <mergeCell ref="A17:D21"/>
    <mergeCell ref="E17:J21"/>
    <mergeCell ref="A7:D7"/>
    <mergeCell ref="E7:G7"/>
    <mergeCell ref="H7:J7"/>
  </mergeCells>
  <printOptions horizontalCentered="1"/>
  <pageMargins left="0" right="0" top="1" bottom="0.5" header="0.25" footer="0.25"/>
  <pageSetup horizontalDpi="600" verticalDpi="600" orientation="portrait" scale="99"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9"/>
  <sheetViews>
    <sheetView zoomScaleSheetLayoutView="100" workbookViewId="0" topLeftCell="A1">
      <selection activeCell="L1" sqref="L1"/>
    </sheetView>
  </sheetViews>
  <sheetFormatPr defaultColWidth="9.140625" defaultRowHeight="12.75"/>
  <cols>
    <col min="1" max="1" width="19.00390625" style="238" customWidth="1"/>
    <col min="2" max="2" width="6.140625" style="239" customWidth="1"/>
    <col min="3" max="3" width="8.00390625" style="239" customWidth="1"/>
    <col min="4" max="4" width="7.140625" style="239" customWidth="1"/>
    <col min="5" max="5" width="7.00390625" style="239" customWidth="1"/>
    <col min="6" max="6" width="15.7109375" style="239" customWidth="1"/>
    <col min="7" max="8" width="5.7109375" style="239" customWidth="1"/>
    <col min="9" max="9" width="15.7109375" style="239" customWidth="1"/>
    <col min="10" max="11" width="5.7109375" style="230" customWidth="1"/>
    <col min="12" max="16384" width="9.140625" style="230" customWidth="1"/>
  </cols>
  <sheetData>
    <row r="1" spans="1:11" ht="12.75" customHeight="1">
      <c r="A1" s="648"/>
      <c r="B1" s="648"/>
      <c r="C1" s="648"/>
      <c r="D1" s="648"/>
      <c r="E1" s="648"/>
      <c r="F1" s="649" t="s">
        <v>1050</v>
      </c>
      <c r="G1" s="649"/>
      <c r="H1" s="649"/>
      <c r="I1" s="649"/>
      <c r="J1" s="649"/>
      <c r="K1" s="649"/>
    </row>
    <row r="2" spans="1:11" ht="12.75" customHeight="1">
      <c r="A2" s="648"/>
      <c r="B2" s="648"/>
      <c r="C2" s="648"/>
      <c r="D2" s="648"/>
      <c r="E2" s="648"/>
      <c r="F2" s="649"/>
      <c r="G2" s="649"/>
      <c r="H2" s="649"/>
      <c r="I2" s="649"/>
      <c r="J2" s="649"/>
      <c r="K2" s="649"/>
    </row>
    <row r="3" spans="1:11" ht="12.75" customHeight="1">
      <c r="A3" s="648"/>
      <c r="B3" s="648"/>
      <c r="C3" s="648"/>
      <c r="D3" s="648"/>
      <c r="E3" s="648"/>
      <c r="F3" s="649"/>
      <c r="G3" s="649"/>
      <c r="H3" s="649"/>
      <c r="I3" s="649"/>
      <c r="J3" s="649"/>
      <c r="K3" s="649"/>
    </row>
    <row r="4" spans="1:11" ht="12.75" customHeight="1">
      <c r="A4" s="648"/>
      <c r="B4" s="648"/>
      <c r="C4" s="648"/>
      <c r="D4" s="648"/>
      <c r="E4" s="648"/>
      <c r="F4" s="649"/>
      <c r="G4" s="649"/>
      <c r="H4" s="649"/>
      <c r="I4" s="649"/>
      <c r="J4" s="649"/>
      <c r="K4" s="649"/>
    </row>
    <row r="5" spans="1:11" ht="12.75" customHeight="1">
      <c r="A5" s="648"/>
      <c r="B5" s="648"/>
      <c r="C5" s="648"/>
      <c r="D5" s="648"/>
      <c r="E5" s="648"/>
      <c r="F5" s="649"/>
      <c r="G5" s="649"/>
      <c r="H5" s="649"/>
      <c r="I5" s="649"/>
      <c r="J5" s="649"/>
      <c r="K5" s="649"/>
    </row>
    <row r="6" spans="1:11" ht="12.75">
      <c r="A6" s="672" t="s">
        <v>947</v>
      </c>
      <c r="B6" s="672"/>
      <c r="C6" s="672"/>
      <c r="D6" s="672"/>
      <c r="E6" s="672"/>
      <c r="F6" s="665" t="s">
        <v>948</v>
      </c>
      <c r="G6" s="665"/>
      <c r="H6" s="665"/>
      <c r="I6" s="665"/>
      <c r="J6" s="665"/>
      <c r="K6" s="665"/>
    </row>
    <row r="7" spans="1:11" ht="12.75">
      <c r="A7" s="240" t="s">
        <v>1</v>
      </c>
      <c r="B7" s="240" t="s">
        <v>1053</v>
      </c>
      <c r="C7" s="240" t="s">
        <v>100</v>
      </c>
      <c r="D7" s="240" t="s">
        <v>3</v>
      </c>
      <c r="E7" s="240" t="s">
        <v>4</v>
      </c>
      <c r="F7" s="240" t="s">
        <v>5</v>
      </c>
      <c r="G7" s="240" t="s">
        <v>6</v>
      </c>
      <c r="H7" s="240" t="s">
        <v>80</v>
      </c>
      <c r="I7" s="241"/>
      <c r="J7" s="240"/>
      <c r="K7" s="240"/>
    </row>
    <row r="8" spans="1:11" ht="12.75">
      <c r="A8" s="236" t="s">
        <v>1046</v>
      </c>
      <c r="B8" s="237" t="s">
        <v>1051</v>
      </c>
      <c r="C8" s="237" t="s">
        <v>81</v>
      </c>
      <c r="D8" s="237">
        <v>16</v>
      </c>
      <c r="E8" s="237">
        <v>1.23</v>
      </c>
      <c r="F8" s="237"/>
      <c r="G8" s="237">
        <v>162</v>
      </c>
      <c r="H8" s="234">
        <f aca="true" t="shared" si="0" ref="H8:H10">G8*(E8/100)</f>
        <v>1.9926</v>
      </c>
      <c r="I8" s="241"/>
      <c r="J8" s="241"/>
      <c r="K8" s="241"/>
    </row>
    <row r="9" spans="1:11" ht="12.75">
      <c r="A9" s="236" t="s">
        <v>1048</v>
      </c>
      <c r="B9" s="237" t="s">
        <v>1051</v>
      </c>
      <c r="C9" s="237" t="s">
        <v>81</v>
      </c>
      <c r="D9" s="237">
        <v>35</v>
      </c>
      <c r="E9" s="237">
        <v>2.02</v>
      </c>
      <c r="F9" s="237"/>
      <c r="G9" s="237">
        <v>99</v>
      </c>
      <c r="H9" s="234">
        <f t="shared" si="0"/>
        <v>1.9998</v>
      </c>
      <c r="I9" s="241"/>
      <c r="J9" s="241"/>
      <c r="K9" s="241"/>
    </row>
    <row r="10" spans="1:11" ht="12.75">
      <c r="A10" s="236" t="s">
        <v>1044</v>
      </c>
      <c r="B10" s="237" t="s">
        <v>1051</v>
      </c>
      <c r="C10" s="237" t="s">
        <v>82</v>
      </c>
      <c r="D10" s="237">
        <v>20</v>
      </c>
      <c r="E10" s="237">
        <v>3</v>
      </c>
      <c r="F10" s="237"/>
      <c r="G10" s="237">
        <v>66</v>
      </c>
      <c r="H10" s="234">
        <f t="shared" si="0"/>
        <v>1.98</v>
      </c>
      <c r="I10" s="241"/>
      <c r="J10" s="241"/>
      <c r="K10" s="241"/>
    </row>
    <row r="11" spans="1:11" ht="12.75">
      <c r="A11" s="236" t="s">
        <v>1045</v>
      </c>
      <c r="B11" s="237" t="s">
        <v>1051</v>
      </c>
      <c r="C11" s="237" t="s">
        <v>83</v>
      </c>
      <c r="D11" s="237">
        <v>100</v>
      </c>
      <c r="E11" s="234">
        <v>15.4</v>
      </c>
      <c r="F11" s="237"/>
      <c r="G11" s="237">
        <v>13</v>
      </c>
      <c r="H11" s="234">
        <f>G11*(E11/100)</f>
        <v>2.002</v>
      </c>
      <c r="I11" s="241"/>
      <c r="J11" s="241"/>
      <c r="K11" s="241"/>
    </row>
    <row r="12" spans="1:11" ht="12.75">
      <c r="A12" s="236" t="s">
        <v>1047</v>
      </c>
      <c r="B12" s="237" t="s">
        <v>1052</v>
      </c>
      <c r="C12" s="237" t="s">
        <v>84</v>
      </c>
      <c r="D12" s="237">
        <v>45</v>
      </c>
      <c r="E12" s="237">
        <v>11.27</v>
      </c>
      <c r="F12" s="237"/>
      <c r="G12" s="237">
        <v>18</v>
      </c>
      <c r="H12" s="234">
        <f aca="true" t="shared" si="1" ref="H12:H13">G12*(E12/100)</f>
        <v>2.0286</v>
      </c>
      <c r="I12" s="241"/>
      <c r="J12" s="241"/>
      <c r="K12" s="241"/>
    </row>
    <row r="13" spans="1:11" ht="12.75">
      <c r="A13" s="236" t="s">
        <v>1049</v>
      </c>
      <c r="B13" s="237" t="s">
        <v>1051</v>
      </c>
      <c r="C13" s="237">
        <v>12.175</v>
      </c>
      <c r="D13" s="237">
        <v>50</v>
      </c>
      <c r="E13" s="237">
        <v>11.74</v>
      </c>
      <c r="F13" s="237"/>
      <c r="G13" s="237">
        <v>17</v>
      </c>
      <c r="H13" s="234">
        <f t="shared" si="1"/>
        <v>1.9958</v>
      </c>
      <c r="I13" s="241"/>
      <c r="J13" s="241"/>
      <c r="K13" s="241"/>
    </row>
    <row r="14" spans="8:9" ht="12.75">
      <c r="H14" s="415"/>
      <c r="I14" s="230"/>
    </row>
    <row r="15" spans="8:9" ht="12.75">
      <c r="H15" s="415"/>
      <c r="I15" s="230"/>
    </row>
    <row r="16" spans="8:9" ht="12.75">
      <c r="H16" s="415"/>
      <c r="I16" s="230"/>
    </row>
    <row r="17" ht="12.75">
      <c r="I17" s="415"/>
    </row>
    <row r="18" spans="1:11" ht="12.75" customHeight="1">
      <c r="A18" s="671"/>
      <c r="B18" s="671"/>
      <c r="C18" s="671"/>
      <c r="D18" s="671"/>
      <c r="E18" s="671"/>
      <c r="F18" s="673" t="s">
        <v>1054</v>
      </c>
      <c r="G18" s="673"/>
      <c r="H18" s="673"/>
      <c r="I18" s="673"/>
      <c r="J18" s="673"/>
      <c r="K18" s="673"/>
    </row>
    <row r="19" spans="1:11" ht="12.75" customHeight="1">
      <c r="A19" s="671"/>
      <c r="B19" s="671"/>
      <c r="C19" s="671"/>
      <c r="D19" s="671"/>
      <c r="E19" s="671"/>
      <c r="F19" s="673"/>
      <c r="G19" s="673"/>
      <c r="H19" s="673"/>
      <c r="I19" s="673"/>
      <c r="J19" s="673"/>
      <c r="K19" s="673"/>
    </row>
    <row r="20" spans="1:11" ht="12.75" customHeight="1">
      <c r="A20" s="671"/>
      <c r="B20" s="671"/>
      <c r="C20" s="671"/>
      <c r="D20" s="671"/>
      <c r="E20" s="671"/>
      <c r="F20" s="673"/>
      <c r="G20" s="673"/>
      <c r="H20" s="673"/>
      <c r="I20" s="673"/>
      <c r="J20" s="673"/>
      <c r="K20" s="673"/>
    </row>
    <row r="21" spans="1:11" ht="12.75" customHeight="1">
      <c r="A21" s="671"/>
      <c r="B21" s="671"/>
      <c r="C21" s="671"/>
      <c r="D21" s="671"/>
      <c r="E21" s="671"/>
      <c r="F21" s="673"/>
      <c r="G21" s="673"/>
      <c r="H21" s="673"/>
      <c r="I21" s="673"/>
      <c r="J21" s="673"/>
      <c r="K21" s="673"/>
    </row>
    <row r="22" spans="1:11" ht="12.75" customHeight="1">
      <c r="A22" s="671"/>
      <c r="B22" s="671"/>
      <c r="C22" s="671"/>
      <c r="D22" s="671"/>
      <c r="E22" s="671"/>
      <c r="F22" s="673"/>
      <c r="G22" s="673"/>
      <c r="H22" s="673"/>
      <c r="I22" s="673"/>
      <c r="J22" s="673"/>
      <c r="K22" s="673"/>
    </row>
    <row r="23" spans="1:11" ht="12.75" customHeight="1">
      <c r="A23" s="671"/>
      <c r="B23" s="671"/>
      <c r="C23" s="671"/>
      <c r="D23" s="671"/>
      <c r="E23" s="671"/>
      <c r="F23" s="673"/>
      <c r="G23" s="673"/>
      <c r="H23" s="673"/>
      <c r="I23" s="673"/>
      <c r="J23" s="673"/>
      <c r="K23" s="673"/>
    </row>
    <row r="24" spans="1:11" ht="12.75">
      <c r="A24" s="672" t="s">
        <v>947</v>
      </c>
      <c r="B24" s="672"/>
      <c r="C24" s="672"/>
      <c r="D24" s="672"/>
      <c r="E24" s="672"/>
      <c r="F24" s="665" t="s">
        <v>948</v>
      </c>
      <c r="G24" s="665"/>
      <c r="H24" s="665"/>
      <c r="I24" s="665"/>
      <c r="J24" s="665"/>
      <c r="K24" s="665"/>
    </row>
    <row r="25" spans="1:11" ht="12.75">
      <c r="A25" s="240" t="s">
        <v>1</v>
      </c>
      <c r="B25" s="240" t="s">
        <v>1053</v>
      </c>
      <c r="C25" s="240" t="s">
        <v>100</v>
      </c>
      <c r="D25" s="240" t="s">
        <v>3</v>
      </c>
      <c r="E25" s="240" t="s">
        <v>4</v>
      </c>
      <c r="F25" s="240" t="s">
        <v>5</v>
      </c>
      <c r="G25" s="240" t="s">
        <v>6</v>
      </c>
      <c r="H25" s="240" t="s">
        <v>80</v>
      </c>
      <c r="I25" s="241"/>
      <c r="J25" s="240"/>
      <c r="K25" s="240"/>
    </row>
    <row r="26" spans="1:11" ht="12.75">
      <c r="A26" s="304" t="s">
        <v>1055</v>
      </c>
      <c r="B26" s="305" t="s">
        <v>1051</v>
      </c>
      <c r="C26" s="305" t="s">
        <v>82</v>
      </c>
      <c r="D26" s="305" t="s">
        <v>29</v>
      </c>
      <c r="E26" s="306">
        <v>1.95</v>
      </c>
      <c r="F26" s="349"/>
      <c r="G26" s="350">
        <v>102</v>
      </c>
      <c r="H26" s="234">
        <f>G26*(E26/100)</f>
        <v>1.989</v>
      </c>
      <c r="I26" s="237"/>
      <c r="J26" s="241"/>
      <c r="K26" s="234"/>
    </row>
    <row r="27" spans="1:11" ht="12.75">
      <c r="A27" s="304" t="s">
        <v>1056</v>
      </c>
      <c r="B27" s="305" t="s">
        <v>1051</v>
      </c>
      <c r="C27" s="305" t="s">
        <v>84</v>
      </c>
      <c r="D27" s="305" t="s">
        <v>23</v>
      </c>
      <c r="E27" s="306">
        <v>6.02</v>
      </c>
      <c r="F27" s="349"/>
      <c r="G27" s="350">
        <v>33</v>
      </c>
      <c r="H27" s="234">
        <f>G27*(E27/100)</f>
        <v>1.9866</v>
      </c>
      <c r="I27" s="237"/>
      <c r="J27" s="241"/>
      <c r="K27" s="234"/>
    </row>
    <row r="28" spans="1:11" ht="12.75">
      <c r="A28" s="327"/>
      <c r="B28" s="200"/>
      <c r="C28" s="200"/>
      <c r="D28" s="200"/>
      <c r="E28" s="338"/>
      <c r="F28" s="204"/>
      <c r="G28" s="338"/>
      <c r="H28" s="204"/>
      <c r="I28" s="416"/>
      <c r="J28" s="416"/>
      <c r="K28" s="415"/>
    </row>
    <row r="29" spans="1:11" ht="12.75">
      <c r="A29" s="327"/>
      <c r="B29" s="200"/>
      <c r="C29" s="200"/>
      <c r="D29" s="200"/>
      <c r="E29" s="338"/>
      <c r="F29" s="204"/>
      <c r="G29" s="338"/>
      <c r="H29" s="204"/>
      <c r="I29" s="416"/>
      <c r="J29" s="416"/>
      <c r="K29" s="415"/>
    </row>
    <row r="30" spans="1:11" ht="12.75">
      <c r="A30" s="327"/>
      <c r="B30" s="200"/>
      <c r="C30" s="200"/>
      <c r="D30" s="200"/>
      <c r="E30" s="338"/>
      <c r="F30" s="204"/>
      <c r="G30" s="338"/>
      <c r="H30" s="204"/>
      <c r="I30" s="416"/>
      <c r="J30" s="416"/>
      <c r="K30" s="415"/>
    </row>
    <row r="31" spans="1:10" ht="12.75">
      <c r="A31" s="327"/>
      <c r="B31" s="200"/>
      <c r="C31" s="200"/>
      <c r="D31" s="200"/>
      <c r="E31" s="338"/>
      <c r="F31" s="204"/>
      <c r="G31" s="338"/>
      <c r="H31" s="204"/>
      <c r="I31" s="416"/>
      <c r="J31" s="416"/>
    </row>
    <row r="32" spans="1:10" ht="12.75">
      <c r="A32" s="327"/>
      <c r="B32" s="200"/>
      <c r="C32" s="200"/>
      <c r="D32" s="200"/>
      <c r="E32" s="338"/>
      <c r="F32" s="204"/>
      <c r="G32" s="338"/>
      <c r="H32" s="204"/>
      <c r="I32" s="416"/>
      <c r="J32" s="416"/>
    </row>
    <row r="33" spans="1:10" ht="12.75">
      <c r="A33" s="327"/>
      <c r="B33" s="200"/>
      <c r="C33" s="200"/>
      <c r="D33" s="200"/>
      <c r="E33" s="338"/>
      <c r="F33" s="204"/>
      <c r="G33" s="338"/>
      <c r="H33" s="204"/>
      <c r="I33" s="416"/>
      <c r="J33" s="416"/>
    </row>
    <row r="34" spans="1:10" ht="12.75">
      <c r="A34" s="327"/>
      <c r="B34" s="200"/>
      <c r="C34" s="200"/>
      <c r="D34" s="200"/>
      <c r="E34" s="338"/>
      <c r="F34" s="204"/>
      <c r="G34" s="338"/>
      <c r="H34" s="204"/>
      <c r="I34" s="416"/>
      <c r="J34" s="416"/>
    </row>
    <row r="35" spans="1:10" ht="12.75">
      <c r="A35" s="327"/>
      <c r="B35" s="200"/>
      <c r="C35" s="200"/>
      <c r="D35" s="200"/>
      <c r="E35" s="338"/>
      <c r="F35" s="204"/>
      <c r="G35" s="338"/>
      <c r="H35" s="204"/>
      <c r="I35" s="416"/>
      <c r="J35" s="416"/>
    </row>
    <row r="36" spans="1:10" ht="12.75">
      <c r="A36" s="327"/>
      <c r="B36" s="200"/>
      <c r="C36" s="200"/>
      <c r="D36" s="200"/>
      <c r="E36" s="338"/>
      <c r="F36" s="204"/>
      <c r="G36" s="338"/>
      <c r="H36" s="204"/>
      <c r="I36" s="416"/>
      <c r="J36" s="416"/>
    </row>
    <row r="37" spans="1:10" ht="12.75">
      <c r="A37" s="327"/>
      <c r="B37" s="200"/>
      <c r="C37" s="200"/>
      <c r="D37" s="200"/>
      <c r="E37" s="338"/>
      <c r="F37" s="204"/>
      <c r="G37" s="338"/>
      <c r="H37" s="204"/>
      <c r="I37" s="416"/>
      <c r="J37" s="416"/>
    </row>
    <row r="38" spans="1:10" ht="12.75">
      <c r="A38" s="327"/>
      <c r="B38" s="200"/>
      <c r="C38" s="200"/>
      <c r="D38" s="200"/>
      <c r="E38" s="338"/>
      <c r="F38" s="204"/>
      <c r="G38" s="338"/>
      <c r="H38" s="204"/>
      <c r="I38" s="416"/>
      <c r="J38" s="416"/>
    </row>
    <row r="39" spans="1:10" ht="12.75">
      <c r="A39" s="327"/>
      <c r="B39" s="200"/>
      <c r="C39" s="200"/>
      <c r="D39" s="200"/>
      <c r="E39" s="338"/>
      <c r="F39" s="416"/>
      <c r="G39" s="338"/>
      <c r="H39" s="204"/>
      <c r="I39" s="416"/>
      <c r="J39" s="416"/>
    </row>
    <row r="40" spans="1:10" ht="12.75">
      <c r="A40" s="327"/>
      <c r="B40" s="200"/>
      <c r="C40" s="200"/>
      <c r="D40" s="200"/>
      <c r="E40" s="338"/>
      <c r="F40" s="204"/>
      <c r="G40" s="338"/>
      <c r="H40" s="204"/>
      <c r="I40" s="416"/>
      <c r="J40" s="416"/>
    </row>
    <row r="41" spans="1:10" ht="12.75">
      <c r="A41" s="327"/>
      <c r="B41" s="200"/>
      <c r="C41" s="200"/>
      <c r="D41" s="200"/>
      <c r="E41" s="338"/>
      <c r="F41" s="204"/>
      <c r="G41" s="338"/>
      <c r="H41" s="204"/>
      <c r="I41" s="416"/>
      <c r="J41" s="416"/>
    </row>
    <row r="42" spans="1:10" ht="12.75">
      <c r="A42" s="327"/>
      <c r="B42" s="200"/>
      <c r="C42" s="200"/>
      <c r="D42" s="200"/>
      <c r="E42" s="338"/>
      <c r="F42" s="204"/>
      <c r="G42" s="338"/>
      <c r="H42" s="204"/>
      <c r="I42" s="416"/>
      <c r="J42" s="416"/>
    </row>
    <row r="43" spans="1:10" ht="12.75">
      <c r="A43" s="327"/>
      <c r="B43" s="200"/>
      <c r="C43" s="200"/>
      <c r="D43" s="200"/>
      <c r="E43" s="338"/>
      <c r="F43" s="416"/>
      <c r="G43" s="338"/>
      <c r="H43" s="204"/>
      <c r="I43" s="416"/>
      <c r="J43" s="416"/>
    </row>
    <row r="44" spans="1:10" ht="12.75">
      <c r="A44" s="327"/>
      <c r="B44" s="200"/>
      <c r="C44" s="200"/>
      <c r="D44" s="200"/>
      <c r="E44" s="338"/>
      <c r="F44" s="204"/>
      <c r="G44" s="338"/>
      <c r="H44" s="204"/>
      <c r="I44" s="416"/>
      <c r="J44" s="416"/>
    </row>
    <row r="45" spans="1:10" ht="12.75">
      <c r="A45" s="327"/>
      <c r="B45" s="200"/>
      <c r="C45" s="200"/>
      <c r="D45" s="200"/>
      <c r="E45" s="338"/>
      <c r="F45" s="416"/>
      <c r="G45" s="338"/>
      <c r="H45" s="204"/>
      <c r="I45" s="416"/>
      <c r="J45" s="416"/>
    </row>
    <row r="46" spans="1:10" ht="12.75">
      <c r="A46" s="327"/>
      <c r="B46" s="200"/>
      <c r="C46" s="200"/>
      <c r="D46" s="200"/>
      <c r="E46" s="338"/>
      <c r="F46" s="204"/>
      <c r="G46" s="338"/>
      <c r="H46" s="204"/>
      <c r="I46" s="416"/>
      <c r="J46" s="416"/>
    </row>
    <row r="47" spans="1:10" ht="12.75">
      <c r="A47" s="327"/>
      <c r="B47" s="200"/>
      <c r="C47" s="200"/>
      <c r="D47" s="200"/>
      <c r="E47" s="338"/>
      <c r="F47" s="204"/>
      <c r="G47" s="338"/>
      <c r="H47" s="204"/>
      <c r="I47" s="416"/>
      <c r="J47" s="416"/>
    </row>
    <row r="48" spans="1:10" ht="12.75">
      <c r="A48" s="327"/>
      <c r="B48" s="200"/>
      <c r="C48" s="200"/>
      <c r="D48" s="200"/>
      <c r="E48" s="338"/>
      <c r="F48" s="204"/>
      <c r="G48" s="338"/>
      <c r="H48" s="204"/>
      <c r="I48" s="416"/>
      <c r="J48" s="416"/>
    </row>
    <row r="49" spans="1:10" ht="12.75">
      <c r="A49" s="327"/>
      <c r="B49" s="200"/>
      <c r="C49" s="200"/>
      <c r="D49" s="200"/>
      <c r="E49" s="338"/>
      <c r="F49" s="416"/>
      <c r="G49" s="338"/>
      <c r="H49" s="204"/>
      <c r="I49" s="416"/>
      <c r="J49" s="416"/>
    </row>
  </sheetData>
  <mergeCells count="10">
    <mergeCell ref="A1:E5"/>
    <mergeCell ref="F1:K5"/>
    <mergeCell ref="A6:E6"/>
    <mergeCell ref="F6:H6"/>
    <mergeCell ref="I6:K6"/>
    <mergeCell ref="A18:E23"/>
    <mergeCell ref="A24:E24"/>
    <mergeCell ref="F24:H24"/>
    <mergeCell ref="I24:K24"/>
    <mergeCell ref="F18:K23"/>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2"/>
  <sheetViews>
    <sheetView zoomScaleSheetLayoutView="100" workbookViewId="0" topLeftCell="A1">
      <selection activeCell="K1" sqref="K1"/>
    </sheetView>
  </sheetViews>
  <sheetFormatPr defaultColWidth="9.140625" defaultRowHeight="12.75"/>
  <cols>
    <col min="1" max="1" width="20.7109375" style="3" customWidth="1"/>
    <col min="2" max="4" width="8.7109375" style="4" customWidth="1"/>
    <col min="5" max="5" width="15.7109375" style="4" customWidth="1"/>
    <col min="6" max="7" width="6.7109375" style="4" customWidth="1"/>
    <col min="8" max="8" width="15.7109375" style="1" customWidth="1"/>
    <col min="9" max="10" width="6.7109375" style="1" customWidth="1"/>
    <col min="11" max="16384" width="9.140625" style="1" customWidth="1"/>
  </cols>
  <sheetData>
    <row r="1" spans="1:10" ht="14.1" customHeight="1">
      <c r="A1" s="417"/>
      <c r="B1" s="418"/>
      <c r="C1" s="418"/>
      <c r="D1" s="459" t="s">
        <v>274</v>
      </c>
      <c r="E1" s="460"/>
      <c r="F1" s="461"/>
      <c r="G1" s="461"/>
      <c r="H1" s="461"/>
      <c r="I1" s="461"/>
      <c r="J1" s="462"/>
    </row>
    <row r="2" spans="1:10" ht="14.1" customHeight="1">
      <c r="A2" s="418"/>
      <c r="B2" s="418"/>
      <c r="C2" s="418"/>
      <c r="D2" s="460"/>
      <c r="E2" s="460"/>
      <c r="F2" s="461"/>
      <c r="G2" s="461"/>
      <c r="H2" s="461"/>
      <c r="I2" s="461"/>
      <c r="J2" s="462"/>
    </row>
    <row r="3" spans="1:10" ht="14.1" customHeight="1">
      <c r="A3" s="418"/>
      <c r="B3" s="418"/>
      <c r="C3" s="418"/>
      <c r="D3" s="460"/>
      <c r="E3" s="460"/>
      <c r="F3" s="461"/>
      <c r="G3" s="461"/>
      <c r="H3" s="461"/>
      <c r="I3" s="461"/>
      <c r="J3" s="462"/>
    </row>
    <row r="4" spans="1:10" ht="14.1" customHeight="1">
      <c r="A4" s="418"/>
      <c r="B4" s="418"/>
      <c r="C4" s="418"/>
      <c r="D4" s="460"/>
      <c r="E4" s="460"/>
      <c r="F4" s="461"/>
      <c r="G4" s="461"/>
      <c r="H4" s="461"/>
      <c r="I4" s="461"/>
      <c r="J4" s="462"/>
    </row>
    <row r="5" spans="1:10" ht="14.1" customHeight="1">
      <c r="A5" s="418"/>
      <c r="B5" s="418"/>
      <c r="C5" s="418"/>
      <c r="D5" s="460"/>
      <c r="E5" s="460"/>
      <c r="F5" s="461"/>
      <c r="G5" s="461"/>
      <c r="H5" s="461"/>
      <c r="I5" s="461"/>
      <c r="J5" s="462"/>
    </row>
    <row r="6" spans="1:10" ht="14.1" customHeight="1">
      <c r="A6" s="463" t="s">
        <v>0</v>
      </c>
      <c r="B6" s="463"/>
      <c r="C6" s="463"/>
      <c r="D6" s="463"/>
      <c r="E6" s="463" t="s">
        <v>403</v>
      </c>
      <c r="F6" s="463"/>
      <c r="G6" s="463"/>
      <c r="H6" s="463" t="s">
        <v>43</v>
      </c>
      <c r="I6" s="463"/>
      <c r="J6" s="463"/>
    </row>
    <row r="7" spans="1:10" ht="14.1" customHeight="1">
      <c r="A7" s="45" t="s">
        <v>1</v>
      </c>
      <c r="B7" s="45" t="s">
        <v>2</v>
      </c>
      <c r="C7" s="45" t="s">
        <v>128</v>
      </c>
      <c r="D7" s="45" t="s">
        <v>4</v>
      </c>
      <c r="E7" s="45" t="s">
        <v>5</v>
      </c>
      <c r="F7" s="45" t="s">
        <v>6</v>
      </c>
      <c r="G7" s="45" t="s">
        <v>80</v>
      </c>
      <c r="H7" s="45" t="s">
        <v>5</v>
      </c>
      <c r="I7" s="45" t="s">
        <v>6</v>
      </c>
      <c r="J7" s="45" t="s">
        <v>80</v>
      </c>
    </row>
    <row r="8" spans="1:10" ht="14.1" customHeight="1">
      <c r="A8" s="70" t="s">
        <v>210</v>
      </c>
      <c r="B8" s="23" t="s">
        <v>187</v>
      </c>
      <c r="C8" s="7" t="s">
        <v>188</v>
      </c>
      <c r="D8" s="23">
        <v>0.15</v>
      </c>
      <c r="E8" s="464" t="s">
        <v>459</v>
      </c>
      <c r="F8" s="465"/>
      <c r="G8" s="466"/>
      <c r="H8" s="23">
        <v>72989695520</v>
      </c>
      <c r="I8" s="23">
        <v>1330</v>
      </c>
      <c r="J8" s="31">
        <f aca="true" t="shared" si="0" ref="J8:J19">I8*D8/100</f>
        <v>1.995</v>
      </c>
    </row>
    <row r="9" spans="1:10" ht="14.1" customHeight="1">
      <c r="A9" s="43" t="s">
        <v>211</v>
      </c>
      <c r="B9" s="24" t="s">
        <v>153</v>
      </c>
      <c r="C9" s="10" t="s">
        <v>152</v>
      </c>
      <c r="D9" s="24">
        <v>0.23</v>
      </c>
      <c r="E9" s="464" t="s">
        <v>459</v>
      </c>
      <c r="F9" s="465"/>
      <c r="G9" s="466"/>
      <c r="H9" s="24">
        <v>72989695129</v>
      </c>
      <c r="I9" s="24">
        <v>870</v>
      </c>
      <c r="J9" s="29">
        <f t="shared" si="0"/>
        <v>2.0010000000000003</v>
      </c>
    </row>
    <row r="10" spans="1:10" ht="14.1" customHeight="1">
      <c r="A10" s="6" t="s">
        <v>389</v>
      </c>
      <c r="B10" s="10" t="s">
        <v>135</v>
      </c>
      <c r="C10" s="10" t="s">
        <v>127</v>
      </c>
      <c r="D10" s="29">
        <v>0.47</v>
      </c>
      <c r="E10" s="9">
        <v>72989695120</v>
      </c>
      <c r="F10" s="9">
        <v>851</v>
      </c>
      <c r="G10" s="29">
        <f>D10/100*F10</f>
        <v>3.9996999999999994</v>
      </c>
      <c r="H10" s="10" t="s">
        <v>44</v>
      </c>
      <c r="I10" s="9">
        <v>425</v>
      </c>
      <c r="J10" s="29">
        <f t="shared" si="0"/>
        <v>1.9975</v>
      </c>
    </row>
    <row r="11" spans="1:10" s="2" customFormat="1" ht="14.1" customHeight="1">
      <c r="A11" s="43" t="s">
        <v>212</v>
      </c>
      <c r="B11" s="24" t="s">
        <v>186</v>
      </c>
      <c r="C11" s="10" t="s">
        <v>127</v>
      </c>
      <c r="D11" s="29">
        <v>0.6</v>
      </c>
      <c r="E11" s="464" t="s">
        <v>459</v>
      </c>
      <c r="F11" s="465"/>
      <c r="G11" s="466"/>
      <c r="H11" s="24">
        <v>72989695521</v>
      </c>
      <c r="I11" s="24">
        <v>330</v>
      </c>
      <c r="J11" s="29">
        <f t="shared" si="0"/>
        <v>1.98</v>
      </c>
    </row>
    <row r="12" spans="1:10" s="2" customFormat="1" ht="14.1" customHeight="1">
      <c r="A12" s="6" t="s">
        <v>390</v>
      </c>
      <c r="B12" s="10" t="s">
        <v>136</v>
      </c>
      <c r="C12" s="10" t="s">
        <v>129</v>
      </c>
      <c r="D12" s="29">
        <v>1.02</v>
      </c>
      <c r="E12" s="9">
        <v>72989695121</v>
      </c>
      <c r="F12" s="9">
        <v>392</v>
      </c>
      <c r="G12" s="29">
        <f aca="true" t="shared" si="1" ref="G12:G19">D12/100*F12</f>
        <v>3.9984</v>
      </c>
      <c r="H12" s="10" t="s">
        <v>45</v>
      </c>
      <c r="I12" s="9">
        <v>195</v>
      </c>
      <c r="J12" s="29">
        <f t="shared" si="0"/>
        <v>1.989</v>
      </c>
    </row>
    <row r="13" spans="1:10" s="2" customFormat="1" ht="14.1" customHeight="1">
      <c r="A13" s="6" t="s">
        <v>391</v>
      </c>
      <c r="B13" s="10" t="s">
        <v>137</v>
      </c>
      <c r="C13" s="10" t="s">
        <v>130</v>
      </c>
      <c r="D13" s="29">
        <v>2.32</v>
      </c>
      <c r="E13" s="9">
        <v>72989695122</v>
      </c>
      <c r="F13" s="9">
        <v>172</v>
      </c>
      <c r="G13" s="29">
        <f t="shared" si="1"/>
        <v>3.9903999999999997</v>
      </c>
      <c r="H13" s="10" t="s">
        <v>46</v>
      </c>
      <c r="I13" s="9">
        <v>85</v>
      </c>
      <c r="J13" s="29">
        <f t="shared" si="0"/>
        <v>1.972</v>
      </c>
    </row>
    <row r="14" spans="1:10" s="2" customFormat="1" ht="14.1" customHeight="1">
      <c r="A14" s="6" t="s">
        <v>392</v>
      </c>
      <c r="B14" s="10" t="s">
        <v>138</v>
      </c>
      <c r="C14" s="10" t="s">
        <v>131</v>
      </c>
      <c r="D14" s="29">
        <v>3.26</v>
      </c>
      <c r="E14" s="9">
        <v>72989695123</v>
      </c>
      <c r="F14" s="9">
        <v>123</v>
      </c>
      <c r="G14" s="29">
        <f t="shared" si="1"/>
        <v>4.009799999999999</v>
      </c>
      <c r="H14" s="10" t="s">
        <v>47</v>
      </c>
      <c r="I14" s="9">
        <v>60</v>
      </c>
      <c r="J14" s="29">
        <f t="shared" si="0"/>
        <v>1.956</v>
      </c>
    </row>
    <row r="15" spans="1:10" s="2" customFormat="1" ht="14.1" customHeight="1">
      <c r="A15" s="6" t="s">
        <v>393</v>
      </c>
      <c r="B15" s="10" t="s">
        <v>140</v>
      </c>
      <c r="C15" s="10" t="s">
        <v>132</v>
      </c>
      <c r="D15" s="29">
        <v>4.98</v>
      </c>
      <c r="E15" s="9">
        <v>72989695124</v>
      </c>
      <c r="F15" s="9">
        <v>80</v>
      </c>
      <c r="G15" s="29">
        <f t="shared" si="1"/>
        <v>3.9840000000000004</v>
      </c>
      <c r="H15" s="10" t="s">
        <v>48</v>
      </c>
      <c r="I15" s="9">
        <v>40</v>
      </c>
      <c r="J15" s="29">
        <f t="shared" si="0"/>
        <v>1.9920000000000002</v>
      </c>
    </row>
    <row r="16" spans="1:10" s="2" customFormat="1" ht="14.1" customHeight="1">
      <c r="A16" s="6" t="s">
        <v>394</v>
      </c>
      <c r="B16" s="10" t="s">
        <v>139</v>
      </c>
      <c r="C16" s="10" t="s">
        <v>132</v>
      </c>
      <c r="D16" s="29">
        <v>6.6</v>
      </c>
      <c r="E16" s="9">
        <v>72989695125</v>
      </c>
      <c r="F16" s="9">
        <v>61</v>
      </c>
      <c r="G16" s="29">
        <f t="shared" si="1"/>
        <v>4.026</v>
      </c>
      <c r="H16" s="10" t="s">
        <v>49</v>
      </c>
      <c r="I16" s="9">
        <v>30</v>
      </c>
      <c r="J16" s="29">
        <f t="shared" si="0"/>
        <v>1.98</v>
      </c>
    </row>
    <row r="17" spans="1:10" s="2" customFormat="1" ht="14.1" customHeight="1">
      <c r="A17" s="6" t="s">
        <v>395</v>
      </c>
      <c r="B17" s="10" t="s">
        <v>176</v>
      </c>
      <c r="C17" s="10" t="s">
        <v>133</v>
      </c>
      <c r="D17" s="29">
        <v>9.2</v>
      </c>
      <c r="E17" s="9">
        <v>72989695118</v>
      </c>
      <c r="F17" s="9">
        <v>43</v>
      </c>
      <c r="G17" s="29">
        <f t="shared" si="1"/>
        <v>3.956</v>
      </c>
      <c r="H17" s="10" t="s">
        <v>177</v>
      </c>
      <c r="I17" s="9">
        <v>22</v>
      </c>
      <c r="J17" s="29">
        <f t="shared" si="0"/>
        <v>2.0239999999999996</v>
      </c>
    </row>
    <row r="18" spans="1:10" s="2" customFormat="1" ht="14.1" customHeight="1">
      <c r="A18" s="6" t="s">
        <v>396</v>
      </c>
      <c r="B18" s="10" t="s">
        <v>141</v>
      </c>
      <c r="C18" s="10" t="s">
        <v>133</v>
      </c>
      <c r="D18" s="29">
        <v>11.74</v>
      </c>
      <c r="E18" s="9">
        <v>72989695126</v>
      </c>
      <c r="F18" s="9">
        <v>34</v>
      </c>
      <c r="G18" s="29">
        <f t="shared" si="1"/>
        <v>3.9916</v>
      </c>
      <c r="H18" s="10" t="s">
        <v>50</v>
      </c>
      <c r="I18" s="9">
        <v>17</v>
      </c>
      <c r="J18" s="29">
        <f t="shared" si="0"/>
        <v>1.9958</v>
      </c>
    </row>
    <row r="19" spans="1:10" s="2" customFormat="1" ht="14.1" customHeight="1">
      <c r="A19" s="6" t="s">
        <v>397</v>
      </c>
      <c r="B19" s="10" t="s">
        <v>142</v>
      </c>
      <c r="C19" s="10" t="s">
        <v>134</v>
      </c>
      <c r="D19" s="29">
        <v>21</v>
      </c>
      <c r="E19" s="9">
        <v>72989695127</v>
      </c>
      <c r="F19" s="9">
        <v>19</v>
      </c>
      <c r="G19" s="29">
        <f t="shared" si="1"/>
        <v>3.9899999999999998</v>
      </c>
      <c r="H19" s="10" t="s">
        <v>79</v>
      </c>
      <c r="I19" s="9">
        <v>10</v>
      </c>
      <c r="J19" s="29">
        <f t="shared" si="0"/>
        <v>2.1</v>
      </c>
    </row>
    <row r="20" spans="1:10" s="2" customFormat="1" ht="14.1" customHeight="1">
      <c r="A20" s="399"/>
      <c r="B20" s="400"/>
      <c r="C20" s="400"/>
      <c r="D20" s="27"/>
      <c r="E20" s="17"/>
      <c r="F20" s="17"/>
      <c r="G20" s="27"/>
      <c r="H20" s="400"/>
      <c r="I20" s="17"/>
      <c r="J20" s="27"/>
    </row>
    <row r="21" spans="1:10" s="2" customFormat="1" ht="14.1" customHeight="1">
      <c r="A21" s="80"/>
      <c r="B21" s="62"/>
      <c r="C21" s="62"/>
      <c r="D21" s="12"/>
      <c r="E21" s="13"/>
      <c r="F21" s="13"/>
      <c r="G21" s="12"/>
      <c r="H21" s="62"/>
      <c r="I21" s="13"/>
      <c r="J21" s="12"/>
    </row>
    <row r="22" spans="1:10" s="2" customFormat="1" ht="14.1" customHeight="1">
      <c r="A22" s="80"/>
      <c r="B22" s="62"/>
      <c r="C22" s="62"/>
      <c r="D22" s="12"/>
      <c r="E22" s="13"/>
      <c r="F22" s="13"/>
      <c r="G22" s="12"/>
      <c r="H22" s="62"/>
      <c r="I22" s="13"/>
      <c r="J22" s="12"/>
    </row>
    <row r="23" spans="1:10" s="2" customFormat="1" ht="14.1" customHeight="1">
      <c r="A23" s="80"/>
      <c r="B23" s="62"/>
      <c r="C23" s="62"/>
      <c r="D23" s="12"/>
      <c r="E23" s="13"/>
      <c r="F23" s="13"/>
      <c r="G23" s="12"/>
      <c r="H23" s="62"/>
      <c r="I23" s="13"/>
      <c r="J23" s="12"/>
    </row>
    <row r="24" spans="1:10" s="2" customFormat="1" ht="14.1" customHeight="1">
      <c r="A24" s="401"/>
      <c r="B24" s="402"/>
      <c r="C24" s="402"/>
      <c r="D24" s="61"/>
      <c r="E24" s="18"/>
      <c r="F24" s="18"/>
      <c r="G24" s="61"/>
      <c r="H24" s="402"/>
      <c r="I24" s="18"/>
      <c r="J24" s="61"/>
    </row>
    <row r="25" spans="1:10" s="2" customFormat="1" ht="14.1" customHeight="1">
      <c r="A25" s="469"/>
      <c r="B25" s="470"/>
      <c r="C25" s="470"/>
      <c r="D25" s="471" t="s">
        <v>1090</v>
      </c>
      <c r="E25" s="472"/>
      <c r="F25" s="473"/>
      <c r="G25" s="473"/>
      <c r="H25" s="473"/>
      <c r="I25" s="473"/>
      <c r="J25" s="474"/>
    </row>
    <row r="26" spans="1:10" s="2" customFormat="1" ht="14.1" customHeight="1">
      <c r="A26" s="418"/>
      <c r="B26" s="418"/>
      <c r="C26" s="418"/>
      <c r="D26" s="460"/>
      <c r="E26" s="460"/>
      <c r="F26" s="461"/>
      <c r="G26" s="461"/>
      <c r="H26" s="461"/>
      <c r="I26" s="461"/>
      <c r="J26" s="462"/>
    </row>
    <row r="27" spans="1:10" s="2" customFormat="1" ht="14.1" customHeight="1">
      <c r="A27" s="418"/>
      <c r="B27" s="418"/>
      <c r="C27" s="418"/>
      <c r="D27" s="460"/>
      <c r="E27" s="460"/>
      <c r="F27" s="461"/>
      <c r="G27" s="461"/>
      <c r="H27" s="461"/>
      <c r="I27" s="461"/>
      <c r="J27" s="462"/>
    </row>
    <row r="28" spans="1:10" s="2" customFormat="1" ht="14.1" customHeight="1">
      <c r="A28" s="418"/>
      <c r="B28" s="418"/>
      <c r="C28" s="418"/>
      <c r="D28" s="460"/>
      <c r="E28" s="460"/>
      <c r="F28" s="461"/>
      <c r="G28" s="461"/>
      <c r="H28" s="461"/>
      <c r="I28" s="461"/>
      <c r="J28" s="462"/>
    </row>
    <row r="29" spans="1:10" s="2" customFormat="1" ht="14.1" customHeight="1">
      <c r="A29" s="418"/>
      <c r="B29" s="418"/>
      <c r="C29" s="418"/>
      <c r="D29" s="460"/>
      <c r="E29" s="460"/>
      <c r="F29" s="461"/>
      <c r="G29" s="461"/>
      <c r="H29" s="461"/>
      <c r="I29" s="461"/>
      <c r="J29" s="462"/>
    </row>
    <row r="30" spans="1:10" s="2" customFormat="1" ht="14.1" customHeight="1">
      <c r="A30" s="467" t="s">
        <v>0</v>
      </c>
      <c r="B30" s="467"/>
      <c r="C30" s="467"/>
      <c r="D30" s="467"/>
      <c r="E30" s="467" t="s">
        <v>468</v>
      </c>
      <c r="F30" s="467"/>
      <c r="G30" s="467"/>
      <c r="H30" s="467" t="s">
        <v>43</v>
      </c>
      <c r="I30" s="467"/>
      <c r="J30" s="467"/>
    </row>
    <row r="31" spans="1:10" s="2" customFormat="1" ht="14.1" customHeight="1">
      <c r="A31" s="45" t="s">
        <v>1</v>
      </c>
      <c r="B31" s="45" t="s">
        <v>100</v>
      </c>
      <c r="C31" s="45"/>
      <c r="D31" s="45" t="s">
        <v>4</v>
      </c>
      <c r="E31" s="45" t="s">
        <v>5</v>
      </c>
      <c r="F31" s="45" t="s">
        <v>6</v>
      </c>
      <c r="G31" s="45" t="s">
        <v>80</v>
      </c>
      <c r="H31" s="45" t="s">
        <v>5</v>
      </c>
      <c r="I31" s="45" t="s">
        <v>6</v>
      </c>
      <c r="J31" s="45" t="s">
        <v>80</v>
      </c>
    </row>
    <row r="32" spans="1:10" s="2" customFormat="1" ht="14.1" customHeight="1">
      <c r="A32" s="248" t="s">
        <v>1137</v>
      </c>
      <c r="B32" s="156" t="s">
        <v>958</v>
      </c>
      <c r="C32" s="156"/>
      <c r="D32" s="156">
        <v>0.27</v>
      </c>
      <c r="E32" s="156" t="s">
        <v>1138</v>
      </c>
      <c r="F32" s="156" t="s">
        <v>1138</v>
      </c>
      <c r="G32" s="156" t="s">
        <v>1138</v>
      </c>
      <c r="H32" s="81">
        <v>72989696420</v>
      </c>
      <c r="I32" s="156">
        <v>739</v>
      </c>
      <c r="J32" s="50">
        <f>D32*I32/100</f>
        <v>1.9953</v>
      </c>
    </row>
    <row r="33" spans="1:10" s="2" customFormat="1" ht="14.1" customHeight="1">
      <c r="A33" s="41" t="s">
        <v>89</v>
      </c>
      <c r="B33" s="20" t="s">
        <v>81</v>
      </c>
      <c r="C33" s="20"/>
      <c r="D33" s="21">
        <v>0.47</v>
      </c>
      <c r="E33" s="22">
        <v>72989695420</v>
      </c>
      <c r="F33" s="22">
        <f>4/D33*100</f>
        <v>851.063829787234</v>
      </c>
      <c r="G33" s="21">
        <f>F33*D33/100</f>
        <v>3.9999999999999996</v>
      </c>
      <c r="H33" s="22">
        <v>72989695430</v>
      </c>
      <c r="I33" s="22">
        <v>425</v>
      </c>
      <c r="J33" s="26">
        <v>1.99</v>
      </c>
    </row>
    <row r="34" spans="1:10" s="2" customFormat="1" ht="14.1" customHeight="1">
      <c r="A34" s="41" t="s">
        <v>515</v>
      </c>
      <c r="B34" s="20" t="s">
        <v>516</v>
      </c>
      <c r="C34" s="20"/>
      <c r="D34" s="21">
        <v>0.66</v>
      </c>
      <c r="E34" s="160" t="s">
        <v>1138</v>
      </c>
      <c r="F34" s="160" t="s">
        <v>1138</v>
      </c>
      <c r="G34" s="159" t="s">
        <v>1138</v>
      </c>
      <c r="H34" s="22">
        <v>72989695439</v>
      </c>
      <c r="I34" s="22">
        <v>300</v>
      </c>
      <c r="J34" s="26">
        <v>1.98</v>
      </c>
    </row>
    <row r="35" spans="1:10" s="2" customFormat="1" ht="14.1" customHeight="1">
      <c r="A35" s="41" t="s">
        <v>90</v>
      </c>
      <c r="B35" s="20" t="s">
        <v>82</v>
      </c>
      <c r="C35" s="20"/>
      <c r="D35" s="21">
        <v>1</v>
      </c>
      <c r="E35" s="22">
        <v>72989695421</v>
      </c>
      <c r="F35" s="22">
        <f aca="true" t="shared" si="2" ref="F35:F42">4/D35*100</f>
        <v>400</v>
      </c>
      <c r="G35" s="21">
        <f aca="true" t="shared" si="3" ref="G35:G42">F35*D35/100</f>
        <v>4</v>
      </c>
      <c r="H35" s="22">
        <v>72989695431</v>
      </c>
      <c r="I35" s="22">
        <v>200</v>
      </c>
      <c r="J35" s="26">
        <v>2</v>
      </c>
    </row>
    <row r="36" spans="1:10" s="2" customFormat="1" ht="14.1" customHeight="1">
      <c r="A36" s="41" t="s">
        <v>91</v>
      </c>
      <c r="B36" s="20" t="s">
        <v>83</v>
      </c>
      <c r="C36" s="20"/>
      <c r="D36" s="21">
        <v>2.3</v>
      </c>
      <c r="E36" s="22">
        <v>72989695422</v>
      </c>
      <c r="F36" s="22">
        <f t="shared" si="2"/>
        <v>173.91304347826087</v>
      </c>
      <c r="G36" s="21">
        <f t="shared" si="3"/>
        <v>4</v>
      </c>
      <c r="H36" s="22">
        <v>72989695432</v>
      </c>
      <c r="I36" s="22">
        <v>87</v>
      </c>
      <c r="J36" s="26">
        <v>2</v>
      </c>
    </row>
    <row r="37" spans="1:10" s="2" customFormat="1" ht="14.1" customHeight="1">
      <c r="A37" s="41" t="s">
        <v>92</v>
      </c>
      <c r="B37" s="20" t="s">
        <v>84</v>
      </c>
      <c r="C37" s="20"/>
      <c r="D37" s="21">
        <v>3.4</v>
      </c>
      <c r="E37" s="22">
        <v>72989695423</v>
      </c>
      <c r="F37" s="22">
        <f t="shared" si="2"/>
        <v>117.64705882352942</v>
      </c>
      <c r="G37" s="21">
        <f t="shared" si="3"/>
        <v>4</v>
      </c>
      <c r="H37" s="22">
        <v>72989695433</v>
      </c>
      <c r="I37" s="22">
        <v>59</v>
      </c>
      <c r="J37" s="26">
        <v>2.01</v>
      </c>
    </row>
    <row r="38" spans="1:10" s="2" customFormat="1" ht="14.1" customHeight="1">
      <c r="A38" s="41" t="s">
        <v>93</v>
      </c>
      <c r="B38" s="20" t="s">
        <v>85</v>
      </c>
      <c r="C38" s="20"/>
      <c r="D38" s="21">
        <v>5.3</v>
      </c>
      <c r="E38" s="74">
        <v>72989695424</v>
      </c>
      <c r="F38" s="22">
        <f t="shared" si="2"/>
        <v>75.47169811320755</v>
      </c>
      <c r="G38" s="21">
        <f t="shared" si="3"/>
        <v>4</v>
      </c>
      <c r="H38" s="22">
        <v>72989695434</v>
      </c>
      <c r="I38" s="22">
        <v>38</v>
      </c>
      <c r="J38" s="26">
        <v>2.01</v>
      </c>
    </row>
    <row r="39" spans="1:10" s="2" customFormat="1" ht="14.1" customHeight="1">
      <c r="A39" s="41" t="s">
        <v>94</v>
      </c>
      <c r="B39" s="20" t="s">
        <v>95</v>
      </c>
      <c r="C39" s="20"/>
      <c r="D39" s="21">
        <v>6.84</v>
      </c>
      <c r="E39" s="22">
        <v>72989695425</v>
      </c>
      <c r="F39" s="22">
        <f t="shared" si="2"/>
        <v>58.47953216374269</v>
      </c>
      <c r="G39" s="21">
        <f t="shared" si="3"/>
        <v>4</v>
      </c>
      <c r="H39" s="22">
        <v>72989695435</v>
      </c>
      <c r="I39" s="22">
        <v>29</v>
      </c>
      <c r="J39" s="26">
        <v>1.98</v>
      </c>
    </row>
    <row r="40" spans="1:10" s="2" customFormat="1" ht="14.1" customHeight="1">
      <c r="A40" s="41" t="s">
        <v>96</v>
      </c>
      <c r="B40" s="20" t="s">
        <v>86</v>
      </c>
      <c r="C40" s="20"/>
      <c r="D40" s="21">
        <v>9.82</v>
      </c>
      <c r="E40" s="74">
        <v>72989695426</v>
      </c>
      <c r="F40" s="22">
        <f t="shared" si="2"/>
        <v>40.73319755600814</v>
      </c>
      <c r="G40" s="21">
        <f t="shared" si="3"/>
        <v>4</v>
      </c>
      <c r="H40" s="22">
        <v>72989695436</v>
      </c>
      <c r="I40" s="22">
        <v>20</v>
      </c>
      <c r="J40" s="26">
        <v>1.97</v>
      </c>
    </row>
    <row r="41" spans="1:10" s="2" customFormat="1" ht="14.1" customHeight="1">
      <c r="A41" s="41" t="s">
        <v>97</v>
      </c>
      <c r="B41" s="20" t="s">
        <v>87</v>
      </c>
      <c r="C41" s="20"/>
      <c r="D41" s="21">
        <v>13.16</v>
      </c>
      <c r="E41" s="22">
        <v>72989695427</v>
      </c>
      <c r="F41" s="22">
        <f t="shared" si="2"/>
        <v>30.3951367781155</v>
      </c>
      <c r="G41" s="21">
        <f t="shared" si="3"/>
        <v>4</v>
      </c>
      <c r="H41" s="22">
        <v>72989695437</v>
      </c>
      <c r="I41" s="22">
        <v>15</v>
      </c>
      <c r="J41" s="26">
        <v>1.97</v>
      </c>
    </row>
    <row r="42" spans="1:10" s="2" customFormat="1" ht="14.1" customHeight="1">
      <c r="A42" s="41" t="s">
        <v>98</v>
      </c>
      <c r="B42" s="20" t="s">
        <v>88</v>
      </c>
      <c r="C42" s="20"/>
      <c r="D42" s="21">
        <v>22.04</v>
      </c>
      <c r="E42" s="22">
        <v>72989695428</v>
      </c>
      <c r="F42" s="22">
        <f t="shared" si="2"/>
        <v>18.148820326678766</v>
      </c>
      <c r="G42" s="21">
        <f t="shared" si="3"/>
        <v>4</v>
      </c>
      <c r="H42" s="22">
        <v>72989695438</v>
      </c>
      <c r="I42" s="22">
        <v>9</v>
      </c>
      <c r="J42" s="26">
        <v>1.98</v>
      </c>
    </row>
    <row r="43" spans="1:10" s="2" customFormat="1" ht="14.1" customHeight="1">
      <c r="A43" s="399"/>
      <c r="B43" s="400"/>
      <c r="C43" s="400"/>
      <c r="D43" s="27"/>
      <c r="E43" s="17"/>
      <c r="F43" s="17"/>
      <c r="G43" s="27"/>
      <c r="H43" s="400"/>
      <c r="I43" s="17"/>
      <c r="J43" s="27"/>
    </row>
    <row r="44" spans="1:10" s="2" customFormat="1" ht="14.1" customHeight="1">
      <c r="A44" s="80"/>
      <c r="B44" s="62"/>
      <c r="C44" s="62"/>
      <c r="D44" s="12"/>
      <c r="E44" s="13"/>
      <c r="F44" s="13"/>
      <c r="G44" s="12"/>
      <c r="H44" s="62"/>
      <c r="I44" s="13"/>
      <c r="J44" s="12"/>
    </row>
    <row r="45" spans="1:10" s="2" customFormat="1" ht="14.1" customHeight="1">
      <c r="A45" s="80"/>
      <c r="B45" s="62"/>
      <c r="C45" s="62"/>
      <c r="D45" s="12"/>
      <c r="E45" s="13"/>
      <c r="F45" s="13"/>
      <c r="G45" s="12"/>
      <c r="H45" s="62"/>
      <c r="I45" s="13"/>
      <c r="J45" s="12"/>
    </row>
    <row r="46" spans="1:10" s="2" customFormat="1" ht="14.1" customHeight="1">
      <c r="A46" s="80"/>
      <c r="B46" s="62"/>
      <c r="C46" s="62"/>
      <c r="D46" s="12"/>
      <c r="E46" s="13"/>
      <c r="F46" s="13"/>
      <c r="G46" s="12"/>
      <c r="H46" s="62"/>
      <c r="I46" s="13"/>
      <c r="J46" s="12"/>
    </row>
    <row r="47" spans="1:10" s="2" customFormat="1" ht="14.1" customHeight="1">
      <c r="A47" s="80"/>
      <c r="B47" s="62"/>
      <c r="C47" s="62"/>
      <c r="D47" s="12"/>
      <c r="E47" s="13"/>
      <c r="F47" s="13"/>
      <c r="G47" s="12"/>
      <c r="H47" s="62"/>
      <c r="I47" s="13"/>
      <c r="J47" s="12"/>
    </row>
    <row r="48" spans="1:10" s="2" customFormat="1" ht="14.1" customHeight="1">
      <c r="A48" s="80"/>
      <c r="B48" s="62"/>
      <c r="C48" s="62"/>
      <c r="D48" s="12"/>
      <c r="E48" s="13"/>
      <c r="F48" s="13"/>
      <c r="G48" s="12"/>
      <c r="H48" s="62"/>
      <c r="I48" s="13"/>
      <c r="J48" s="12"/>
    </row>
    <row r="49" spans="1:10" s="2" customFormat="1" ht="14.1" customHeight="1">
      <c r="A49" s="80"/>
      <c r="B49" s="62"/>
      <c r="C49" s="62"/>
      <c r="D49" s="12"/>
      <c r="E49" s="13"/>
      <c r="F49" s="13"/>
      <c r="G49" s="12"/>
      <c r="H49" s="62"/>
      <c r="I49" s="13"/>
      <c r="J49" s="12"/>
    </row>
    <row r="50" spans="1:10" s="2" customFormat="1" ht="14.1" customHeight="1">
      <c r="A50" s="80"/>
      <c r="B50" s="62"/>
      <c r="C50" s="62"/>
      <c r="D50" s="12"/>
      <c r="E50" s="13"/>
      <c r="F50" s="13"/>
      <c r="G50" s="12"/>
      <c r="H50" s="62"/>
      <c r="I50" s="13"/>
      <c r="J50" s="12"/>
    </row>
    <row r="51" spans="1:10" s="2" customFormat="1" ht="14.1" customHeight="1">
      <c r="A51" s="80"/>
      <c r="B51" s="62"/>
      <c r="C51" s="62"/>
      <c r="D51" s="12"/>
      <c r="E51" s="13"/>
      <c r="F51" s="13"/>
      <c r="G51" s="12"/>
      <c r="H51" s="62"/>
      <c r="I51" s="13"/>
      <c r="J51" s="12"/>
    </row>
    <row r="52" spans="1:10" s="2" customFormat="1" ht="14.1" customHeight="1">
      <c r="A52" s="417"/>
      <c r="B52" s="418"/>
      <c r="C52" s="418"/>
      <c r="D52" s="459" t="s">
        <v>160</v>
      </c>
      <c r="E52" s="460"/>
      <c r="F52" s="461"/>
      <c r="G52" s="461"/>
      <c r="H52" s="461"/>
      <c r="I52" s="461"/>
      <c r="J52" s="462"/>
    </row>
    <row r="53" spans="1:10" s="2" customFormat="1" ht="14.1" customHeight="1">
      <c r="A53" s="418"/>
      <c r="B53" s="418"/>
      <c r="C53" s="418"/>
      <c r="D53" s="460"/>
      <c r="E53" s="460"/>
      <c r="F53" s="461"/>
      <c r="G53" s="461"/>
      <c r="H53" s="461"/>
      <c r="I53" s="461"/>
      <c r="J53" s="462"/>
    </row>
    <row r="54" spans="1:10" s="2" customFormat="1" ht="14.1" customHeight="1">
      <c r="A54" s="418"/>
      <c r="B54" s="418"/>
      <c r="C54" s="418"/>
      <c r="D54" s="460"/>
      <c r="E54" s="460"/>
      <c r="F54" s="461"/>
      <c r="G54" s="461"/>
      <c r="H54" s="461"/>
      <c r="I54" s="461"/>
      <c r="J54" s="462"/>
    </row>
    <row r="55" spans="1:10" s="2" customFormat="1" ht="14.1" customHeight="1">
      <c r="A55" s="418"/>
      <c r="B55" s="418"/>
      <c r="C55" s="418"/>
      <c r="D55" s="460"/>
      <c r="E55" s="460"/>
      <c r="F55" s="461"/>
      <c r="G55" s="461"/>
      <c r="H55" s="461"/>
      <c r="I55" s="461"/>
      <c r="J55" s="462"/>
    </row>
    <row r="56" spans="1:10" s="2" customFormat="1" ht="14.1" customHeight="1">
      <c r="A56" s="418"/>
      <c r="B56" s="418"/>
      <c r="C56" s="418"/>
      <c r="D56" s="460"/>
      <c r="E56" s="460"/>
      <c r="F56" s="461"/>
      <c r="G56" s="461"/>
      <c r="H56" s="461"/>
      <c r="I56" s="461"/>
      <c r="J56" s="462"/>
    </row>
    <row r="57" spans="1:10" s="2" customFormat="1" ht="14.1" customHeight="1">
      <c r="A57" s="468" t="s">
        <v>0</v>
      </c>
      <c r="B57" s="468"/>
      <c r="C57" s="468"/>
      <c r="D57" s="468"/>
      <c r="E57" s="468" t="s">
        <v>468</v>
      </c>
      <c r="F57" s="468"/>
      <c r="G57" s="468"/>
      <c r="H57" s="468" t="s">
        <v>43</v>
      </c>
      <c r="I57" s="468"/>
      <c r="J57" s="468"/>
    </row>
    <row r="58" spans="1:10" s="2" customFormat="1" ht="14.1" customHeight="1">
      <c r="A58" s="45" t="s">
        <v>1</v>
      </c>
      <c r="B58" s="45" t="s">
        <v>100</v>
      </c>
      <c r="C58" s="45"/>
      <c r="D58" s="45" t="s">
        <v>4</v>
      </c>
      <c r="E58" s="45" t="s">
        <v>5</v>
      </c>
      <c r="F58" s="45" t="s">
        <v>6</v>
      </c>
      <c r="G58" s="45" t="s">
        <v>80</v>
      </c>
      <c r="H58" s="45" t="s">
        <v>5</v>
      </c>
      <c r="I58" s="45" t="s">
        <v>6</v>
      </c>
      <c r="J58" s="44" t="s">
        <v>80</v>
      </c>
    </row>
    <row r="59" spans="1:10" s="2" customFormat="1" ht="14.1" customHeight="1">
      <c r="A59" s="228" t="s">
        <v>990</v>
      </c>
      <c r="B59" s="229" t="s">
        <v>991</v>
      </c>
      <c r="C59" s="7"/>
      <c r="D59" s="31">
        <v>0.268</v>
      </c>
      <c r="E59" s="475" t="s">
        <v>992</v>
      </c>
      <c r="F59" s="476"/>
      <c r="G59" s="477"/>
      <c r="H59" s="23">
        <v>72989695409</v>
      </c>
      <c r="I59" s="17">
        <v>750</v>
      </c>
      <c r="J59" s="26">
        <f aca="true" t="shared" si="4" ref="J59:J67">I59*D59/100</f>
        <v>2.01</v>
      </c>
    </row>
    <row r="60" spans="1:11" s="2" customFormat="1" ht="14.1" customHeight="1">
      <c r="A60" s="197" t="s">
        <v>1033</v>
      </c>
      <c r="B60" s="202" t="s">
        <v>1029</v>
      </c>
      <c r="C60" s="6"/>
      <c r="D60" s="202" t="s">
        <v>1030</v>
      </c>
      <c r="E60" s="475" t="s">
        <v>992</v>
      </c>
      <c r="F60" s="478"/>
      <c r="G60" s="479"/>
      <c r="H60" s="202" t="s">
        <v>1031</v>
      </c>
      <c r="I60" s="202" t="s">
        <v>1032</v>
      </c>
      <c r="J60" s="29">
        <f aca="true" t="shared" si="5" ref="J60">I60*D60/100</f>
        <v>2</v>
      </c>
      <c r="K60" s="12"/>
    </row>
    <row r="61" spans="1:10" s="2" customFormat="1" ht="14.1" customHeight="1">
      <c r="A61" s="6" t="s">
        <v>213</v>
      </c>
      <c r="B61" s="10" t="s">
        <v>73</v>
      </c>
      <c r="C61" s="10"/>
      <c r="D61" s="29">
        <v>0.7</v>
      </c>
      <c r="E61" s="9">
        <v>72989695400</v>
      </c>
      <c r="F61" s="9">
        <f aca="true" t="shared" si="6" ref="F61">4/D61*100</f>
        <v>571.4285714285714</v>
      </c>
      <c r="G61" s="29">
        <f aca="true" t="shared" si="7" ref="G61">F61*D61/100</f>
        <v>4</v>
      </c>
      <c r="H61" s="24">
        <v>72989695410</v>
      </c>
      <c r="I61" s="9">
        <v>280</v>
      </c>
      <c r="J61" s="29">
        <f aca="true" t="shared" si="8" ref="J61">I61*D61/100</f>
        <v>1.96</v>
      </c>
    </row>
    <row r="62" spans="1:10" s="2" customFormat="1" ht="14.1" customHeight="1">
      <c r="A62" s="6" t="s">
        <v>214</v>
      </c>
      <c r="B62" s="10" t="s">
        <v>74</v>
      </c>
      <c r="C62" s="10"/>
      <c r="D62" s="29">
        <v>1.46</v>
      </c>
      <c r="E62" s="9">
        <v>72989695401</v>
      </c>
      <c r="F62" s="9">
        <f aca="true" t="shared" si="9" ref="F62:F67">4/D62*100</f>
        <v>273.972602739726</v>
      </c>
      <c r="G62" s="29">
        <f aca="true" t="shared" si="10" ref="G62:G67">F62*D62/100</f>
        <v>4</v>
      </c>
      <c r="H62" s="24">
        <v>72989695411</v>
      </c>
      <c r="I62" s="9">
        <v>135</v>
      </c>
      <c r="J62" s="29">
        <f t="shared" si="4"/>
        <v>1.9709999999999999</v>
      </c>
    </row>
    <row r="63" spans="1:20" s="2" customFormat="1" ht="14.1" customHeight="1">
      <c r="A63" s="6" t="s">
        <v>215</v>
      </c>
      <c r="B63" s="10" t="s">
        <v>78</v>
      </c>
      <c r="C63" s="10"/>
      <c r="D63" s="29">
        <v>2.38</v>
      </c>
      <c r="E63" s="9">
        <v>72989695402</v>
      </c>
      <c r="F63" s="9">
        <f t="shared" si="9"/>
        <v>168.0672268907563</v>
      </c>
      <c r="G63" s="29">
        <f t="shared" si="10"/>
        <v>4</v>
      </c>
      <c r="H63" s="24">
        <v>72989695412</v>
      </c>
      <c r="I63" s="9">
        <v>80</v>
      </c>
      <c r="J63" s="29">
        <f t="shared" si="4"/>
        <v>1.9039999999999997</v>
      </c>
      <c r="L63" s="327"/>
      <c r="M63" s="80"/>
      <c r="N63" s="200"/>
      <c r="O63" s="492"/>
      <c r="P63" s="492"/>
      <c r="Q63" s="492"/>
      <c r="R63" s="200"/>
      <c r="S63" s="200"/>
      <c r="T63" s="12"/>
    </row>
    <row r="64" spans="1:10" s="2" customFormat="1" ht="14.1" customHeight="1">
      <c r="A64" s="6" t="s">
        <v>216</v>
      </c>
      <c r="B64" s="10" t="s">
        <v>75</v>
      </c>
      <c r="C64" s="10"/>
      <c r="D64" s="29">
        <v>4.24</v>
      </c>
      <c r="E64" s="9">
        <v>72989695403</v>
      </c>
      <c r="F64" s="9">
        <f t="shared" si="9"/>
        <v>94.33962264150942</v>
      </c>
      <c r="G64" s="29">
        <f t="shared" si="10"/>
        <v>3.9999999999999996</v>
      </c>
      <c r="H64" s="24">
        <v>72989695413</v>
      </c>
      <c r="I64" s="9">
        <v>45</v>
      </c>
      <c r="J64" s="29">
        <f t="shared" si="4"/>
        <v>1.9080000000000001</v>
      </c>
    </row>
    <row r="65" spans="1:10" s="2" customFormat="1" ht="14.1" customHeight="1">
      <c r="A65" s="197" t="s">
        <v>1134</v>
      </c>
      <c r="B65" s="198" t="s">
        <v>1135</v>
      </c>
      <c r="C65" s="10"/>
      <c r="D65" s="29">
        <v>6.44</v>
      </c>
      <c r="E65" s="9">
        <v>72989695404</v>
      </c>
      <c r="F65" s="9">
        <f t="shared" si="9"/>
        <v>62.11180124223602</v>
      </c>
      <c r="G65" s="29">
        <f t="shared" si="10"/>
        <v>4</v>
      </c>
      <c r="H65" s="24">
        <v>72989695413</v>
      </c>
      <c r="I65" s="9">
        <v>31</v>
      </c>
      <c r="J65" s="29">
        <f t="shared" si="4"/>
        <v>1.9964000000000002</v>
      </c>
    </row>
    <row r="66" spans="1:10" s="2" customFormat="1" ht="14.1" customHeight="1">
      <c r="A66" s="6" t="s">
        <v>217</v>
      </c>
      <c r="B66" s="10" t="s">
        <v>76</v>
      </c>
      <c r="C66" s="10"/>
      <c r="D66" s="29">
        <v>9.8</v>
      </c>
      <c r="E66" s="9">
        <v>72989695405</v>
      </c>
      <c r="F66" s="9">
        <f t="shared" si="9"/>
        <v>40.81632653061224</v>
      </c>
      <c r="G66" s="29">
        <f t="shared" si="10"/>
        <v>3.9999999999999996</v>
      </c>
      <c r="H66" s="24">
        <v>72989695415</v>
      </c>
      <c r="I66" s="9">
        <v>20</v>
      </c>
      <c r="J66" s="29">
        <f t="shared" si="4"/>
        <v>1.96</v>
      </c>
    </row>
    <row r="67" spans="1:10" s="2" customFormat="1" ht="14.1" customHeight="1">
      <c r="A67" s="6" t="s">
        <v>218</v>
      </c>
      <c r="B67" s="10" t="s">
        <v>77</v>
      </c>
      <c r="C67" s="10"/>
      <c r="D67" s="29">
        <v>20.32</v>
      </c>
      <c r="E67" s="9">
        <v>72989695406</v>
      </c>
      <c r="F67" s="9">
        <f t="shared" si="9"/>
        <v>19.685039370078737</v>
      </c>
      <c r="G67" s="29">
        <f t="shared" si="10"/>
        <v>3.9999999999999996</v>
      </c>
      <c r="H67" s="24">
        <v>72989695416</v>
      </c>
      <c r="I67" s="9">
        <v>10</v>
      </c>
      <c r="J67" s="29">
        <f t="shared" si="4"/>
        <v>2.032</v>
      </c>
    </row>
    <row r="68" spans="1:10" s="2" customFormat="1" ht="14.1" customHeight="1">
      <c r="A68" s="399"/>
      <c r="B68" s="400"/>
      <c r="C68" s="400"/>
      <c r="D68" s="27"/>
      <c r="E68" s="17"/>
      <c r="F68" s="17"/>
      <c r="G68" s="27"/>
      <c r="H68" s="403"/>
      <c r="I68" s="17"/>
      <c r="J68" s="27"/>
    </row>
    <row r="69" spans="1:10" s="2" customFormat="1" ht="14.1" customHeight="1">
      <c r="A69" s="80"/>
      <c r="B69" s="62"/>
      <c r="C69" s="62"/>
      <c r="D69" s="12"/>
      <c r="E69" s="13"/>
      <c r="F69" s="13"/>
      <c r="G69" s="12"/>
      <c r="H69" s="4"/>
      <c r="I69" s="13"/>
      <c r="J69" s="12"/>
    </row>
    <row r="70" spans="1:10" s="2" customFormat="1" ht="14.1" customHeight="1">
      <c r="A70" s="80"/>
      <c r="B70" s="62"/>
      <c r="C70" s="62"/>
      <c r="D70" s="12"/>
      <c r="E70" s="13"/>
      <c r="F70" s="13"/>
      <c r="G70" s="12"/>
      <c r="H70" s="4"/>
      <c r="I70" s="13"/>
      <c r="J70" s="12"/>
    </row>
    <row r="71" spans="1:10" s="2" customFormat="1" ht="14.1" customHeight="1">
      <c r="A71" s="80"/>
      <c r="B71" s="62"/>
      <c r="C71" s="62"/>
      <c r="D71" s="12"/>
      <c r="E71" s="13"/>
      <c r="F71" s="13"/>
      <c r="G71" s="12"/>
      <c r="H71" s="4"/>
      <c r="I71" s="13"/>
      <c r="J71" s="12"/>
    </row>
    <row r="72" spans="1:10" s="2" customFormat="1" ht="14.1" customHeight="1">
      <c r="A72" s="80"/>
      <c r="B72" s="62"/>
      <c r="C72" s="62"/>
      <c r="D72" s="12"/>
      <c r="E72" s="13"/>
      <c r="F72" s="13"/>
      <c r="G72" s="12"/>
      <c r="H72" s="4"/>
      <c r="I72" s="13"/>
      <c r="J72" s="12"/>
    </row>
    <row r="73" spans="1:10" s="2" customFormat="1" ht="14.1" customHeight="1">
      <c r="A73" s="401"/>
      <c r="B73" s="402"/>
      <c r="C73" s="402"/>
      <c r="D73" s="61"/>
      <c r="E73" s="18"/>
      <c r="F73" s="18"/>
      <c r="G73" s="61"/>
      <c r="H73" s="72"/>
      <c r="I73" s="18"/>
      <c r="J73" s="61"/>
    </row>
    <row r="74" spans="1:13" s="2" customFormat="1" ht="14.1" customHeight="1">
      <c r="A74" s="469"/>
      <c r="B74" s="470"/>
      <c r="C74" s="470"/>
      <c r="D74" s="471" t="s">
        <v>470</v>
      </c>
      <c r="E74" s="472"/>
      <c r="F74" s="473"/>
      <c r="G74" s="473"/>
      <c r="H74" s="473"/>
      <c r="I74" s="473"/>
      <c r="J74" s="474"/>
      <c r="M74" s="386"/>
    </row>
    <row r="75" spans="1:10" s="2" customFormat="1" ht="14.1" customHeight="1">
      <c r="A75" s="418"/>
      <c r="B75" s="418"/>
      <c r="C75" s="418"/>
      <c r="D75" s="460"/>
      <c r="E75" s="460"/>
      <c r="F75" s="461"/>
      <c r="G75" s="461"/>
      <c r="H75" s="461"/>
      <c r="I75" s="461"/>
      <c r="J75" s="462"/>
    </row>
    <row r="76" spans="1:10" s="2" customFormat="1" ht="14.1" customHeight="1">
      <c r="A76" s="418"/>
      <c r="B76" s="418"/>
      <c r="C76" s="418"/>
      <c r="D76" s="460"/>
      <c r="E76" s="460"/>
      <c r="F76" s="461"/>
      <c r="G76" s="461"/>
      <c r="H76" s="461"/>
      <c r="I76" s="461"/>
      <c r="J76" s="462"/>
    </row>
    <row r="77" spans="1:10" s="2" customFormat="1" ht="14.1" customHeight="1">
      <c r="A77" s="418"/>
      <c r="B77" s="418"/>
      <c r="C77" s="418"/>
      <c r="D77" s="460"/>
      <c r="E77" s="460"/>
      <c r="F77" s="461"/>
      <c r="G77" s="461"/>
      <c r="H77" s="461"/>
      <c r="I77" s="461"/>
      <c r="J77" s="462"/>
    </row>
    <row r="78" spans="1:10" s="2" customFormat="1" ht="14.1" customHeight="1">
      <c r="A78" s="418"/>
      <c r="B78" s="418"/>
      <c r="C78" s="418"/>
      <c r="D78" s="460"/>
      <c r="E78" s="460"/>
      <c r="F78" s="461"/>
      <c r="G78" s="461"/>
      <c r="H78" s="461"/>
      <c r="I78" s="461"/>
      <c r="J78" s="462"/>
    </row>
    <row r="79" spans="1:10" s="2" customFormat="1" ht="14.1" customHeight="1">
      <c r="A79" s="482" t="s">
        <v>0</v>
      </c>
      <c r="B79" s="482"/>
      <c r="C79" s="482"/>
      <c r="D79" s="482"/>
      <c r="E79" s="482"/>
      <c r="F79" s="482"/>
      <c r="G79" s="482"/>
      <c r="H79" s="482" t="s">
        <v>43</v>
      </c>
      <c r="I79" s="482"/>
      <c r="J79" s="482"/>
    </row>
    <row r="80" spans="1:10" s="2" customFormat="1" ht="14.1" customHeight="1">
      <c r="A80" s="44" t="s">
        <v>1</v>
      </c>
      <c r="B80" s="44" t="s">
        <v>2</v>
      </c>
      <c r="C80" s="44" t="s">
        <v>128</v>
      </c>
      <c r="D80" s="44" t="s">
        <v>4</v>
      </c>
      <c r="E80" s="44"/>
      <c r="F80" s="44"/>
      <c r="G80" s="45"/>
      <c r="H80" s="45" t="s">
        <v>5</v>
      </c>
      <c r="I80" s="44" t="s">
        <v>6</v>
      </c>
      <c r="J80" s="44" t="s">
        <v>80</v>
      </c>
    </row>
    <row r="81" spans="1:10" s="2" customFormat="1" ht="14.1" customHeight="1">
      <c r="A81" s="5" t="s">
        <v>471</v>
      </c>
      <c r="B81" s="23">
        <v>6</v>
      </c>
      <c r="C81" s="7" t="s">
        <v>127</v>
      </c>
      <c r="D81" s="31">
        <v>0.285</v>
      </c>
      <c r="E81" s="8"/>
      <c r="F81" s="17"/>
      <c r="G81" s="25"/>
      <c r="H81" s="23">
        <v>72989695360</v>
      </c>
      <c r="I81" s="8">
        <v>700</v>
      </c>
      <c r="J81" s="31">
        <f aca="true" t="shared" si="11" ref="J81:J90">I81*D81/100</f>
        <v>1.9949999999999997</v>
      </c>
    </row>
    <row r="82" spans="1:10" s="2" customFormat="1" ht="14.1" customHeight="1">
      <c r="A82" s="6" t="s">
        <v>472</v>
      </c>
      <c r="B82" s="24">
        <v>8</v>
      </c>
      <c r="C82" s="10" t="s">
        <v>129</v>
      </c>
      <c r="D82" s="29">
        <v>0.616</v>
      </c>
      <c r="E82" s="9"/>
      <c r="F82" s="13"/>
      <c r="G82" s="26"/>
      <c r="H82" s="24">
        <v>72989695361</v>
      </c>
      <c r="I82" s="9">
        <v>325</v>
      </c>
      <c r="J82" s="29">
        <f t="shared" si="11"/>
        <v>2.002</v>
      </c>
    </row>
    <row r="83" spans="1:10" s="2" customFormat="1" ht="14.1" customHeight="1">
      <c r="A83" s="6" t="s">
        <v>473</v>
      </c>
      <c r="B83" s="24">
        <v>10</v>
      </c>
      <c r="C83" s="10" t="s">
        <v>130</v>
      </c>
      <c r="D83" s="29">
        <v>1.35</v>
      </c>
      <c r="E83" s="9"/>
      <c r="F83" s="13"/>
      <c r="G83" s="26"/>
      <c r="H83" s="24">
        <v>72989695362</v>
      </c>
      <c r="I83" s="9">
        <v>148</v>
      </c>
      <c r="J83" s="29">
        <f t="shared" si="11"/>
        <v>1.9980000000000002</v>
      </c>
    </row>
    <row r="84" spans="1:10" s="2" customFormat="1" ht="14.1" customHeight="1">
      <c r="A84" s="6" t="s">
        <v>474</v>
      </c>
      <c r="B84" s="24">
        <v>12</v>
      </c>
      <c r="C84" s="10" t="s">
        <v>131</v>
      </c>
      <c r="D84" s="29">
        <v>1.998</v>
      </c>
      <c r="E84" s="9"/>
      <c r="F84" s="13"/>
      <c r="G84" s="26"/>
      <c r="H84" s="24">
        <v>72989695363</v>
      </c>
      <c r="I84" s="9">
        <v>100</v>
      </c>
      <c r="J84" s="29">
        <f t="shared" si="11"/>
        <v>1.9980000000000002</v>
      </c>
    </row>
    <row r="85" spans="1:10" s="2" customFormat="1" ht="14.1" customHeight="1">
      <c r="A85" s="6" t="s">
        <v>475</v>
      </c>
      <c r="B85" s="24">
        <v>14</v>
      </c>
      <c r="C85" s="10" t="s">
        <v>132</v>
      </c>
      <c r="D85" s="29">
        <v>3.083</v>
      </c>
      <c r="E85" s="9"/>
      <c r="F85" s="13"/>
      <c r="G85" s="26"/>
      <c r="H85" s="24">
        <v>72989695364</v>
      </c>
      <c r="I85" s="9">
        <v>65</v>
      </c>
      <c r="J85" s="29">
        <f t="shared" si="11"/>
        <v>2.00395</v>
      </c>
    </row>
    <row r="86" spans="1:10" s="2" customFormat="1" ht="14.1" customHeight="1">
      <c r="A86" s="6" t="s">
        <v>476</v>
      </c>
      <c r="B86" s="24">
        <v>16</v>
      </c>
      <c r="C86" s="10" t="s">
        <v>132</v>
      </c>
      <c r="D86" s="29">
        <v>3.924</v>
      </c>
      <c r="E86" s="9"/>
      <c r="F86" s="13"/>
      <c r="G86" s="26"/>
      <c r="H86" s="24">
        <v>72989695365</v>
      </c>
      <c r="I86" s="9">
        <v>50</v>
      </c>
      <c r="J86" s="29">
        <f t="shared" si="11"/>
        <v>1.962</v>
      </c>
    </row>
    <row r="87" spans="1:10" s="2" customFormat="1" ht="14.1" customHeight="1">
      <c r="A87" s="6" t="s">
        <v>477</v>
      </c>
      <c r="B87" s="24">
        <v>18</v>
      </c>
      <c r="C87" s="10" t="s">
        <v>133</v>
      </c>
      <c r="D87" s="29">
        <v>5.4</v>
      </c>
      <c r="E87" s="9"/>
      <c r="F87" s="13"/>
      <c r="G87" s="26"/>
      <c r="H87" s="24">
        <v>72989695366</v>
      </c>
      <c r="I87" s="9">
        <v>37</v>
      </c>
      <c r="J87" s="29">
        <f t="shared" si="11"/>
        <v>1.9980000000000002</v>
      </c>
    </row>
    <row r="88" spans="1:10" s="2" customFormat="1" ht="14.1" customHeight="1">
      <c r="A88" s="6" t="s">
        <v>478</v>
      </c>
      <c r="B88" s="24">
        <v>20</v>
      </c>
      <c r="C88" s="10" t="s">
        <v>133</v>
      </c>
      <c r="D88" s="29">
        <v>7.448</v>
      </c>
      <c r="E88" s="9"/>
      <c r="F88" s="13"/>
      <c r="G88" s="26"/>
      <c r="H88" s="24">
        <v>72989695367</v>
      </c>
      <c r="I88" s="9">
        <v>27</v>
      </c>
      <c r="J88" s="29">
        <f t="shared" si="11"/>
        <v>2.01096</v>
      </c>
    </row>
    <row r="89" spans="1:10" s="2" customFormat="1" ht="14.1" customHeight="1">
      <c r="A89" s="6" t="s">
        <v>480</v>
      </c>
      <c r="B89" s="24">
        <v>22</v>
      </c>
      <c r="C89" s="10" t="s">
        <v>133</v>
      </c>
      <c r="D89" s="29">
        <v>9.128</v>
      </c>
      <c r="E89" s="9"/>
      <c r="F89" s="13"/>
      <c r="G89" s="26"/>
      <c r="H89" s="24">
        <v>72989695368</v>
      </c>
      <c r="I89" s="9">
        <v>22</v>
      </c>
      <c r="J89" s="29">
        <f t="shared" si="11"/>
        <v>2.00816</v>
      </c>
    </row>
    <row r="90" spans="1:10" s="2" customFormat="1" ht="14.1" customHeight="1">
      <c r="A90" s="6" t="s">
        <v>479</v>
      </c>
      <c r="B90" s="24">
        <v>24</v>
      </c>
      <c r="C90" s="10" t="s">
        <v>134</v>
      </c>
      <c r="D90" s="29">
        <v>13.04</v>
      </c>
      <c r="E90" s="9"/>
      <c r="F90" s="13"/>
      <c r="G90" s="26"/>
      <c r="H90" s="24">
        <v>72989695369</v>
      </c>
      <c r="I90" s="9">
        <v>15</v>
      </c>
      <c r="J90" s="29">
        <f t="shared" si="11"/>
        <v>1.956</v>
      </c>
    </row>
    <row r="91" spans="1:10" s="2" customFormat="1" ht="14.1" customHeight="1">
      <c r="A91" s="399"/>
      <c r="B91" s="403"/>
      <c r="C91" s="400"/>
      <c r="D91" s="27"/>
      <c r="E91" s="17"/>
      <c r="F91" s="17"/>
      <c r="G91" s="27"/>
      <c r="H91" s="403"/>
      <c r="I91" s="17"/>
      <c r="J91" s="27"/>
    </row>
    <row r="92" spans="1:10" s="2" customFormat="1" ht="14.1" customHeight="1">
      <c r="A92" s="80"/>
      <c r="B92" s="4"/>
      <c r="C92" s="62"/>
      <c r="D92" s="12"/>
      <c r="E92" s="13"/>
      <c r="F92" s="13"/>
      <c r="G92" s="12"/>
      <c r="H92" s="4"/>
      <c r="I92" s="13"/>
      <c r="J92" s="12"/>
    </row>
    <row r="93" spans="1:10" s="2" customFormat="1" ht="14.1" customHeight="1">
      <c r="A93" s="80"/>
      <c r="B93" s="4"/>
      <c r="C93" s="62"/>
      <c r="D93" s="12"/>
      <c r="E93" s="13"/>
      <c r="F93" s="13"/>
      <c r="G93" s="12"/>
      <c r="H93" s="4"/>
      <c r="I93" s="13"/>
      <c r="J93" s="12"/>
    </row>
    <row r="94" spans="1:10" s="2" customFormat="1" ht="14.1" customHeight="1">
      <c r="A94" s="80"/>
      <c r="B94" s="4"/>
      <c r="C94" s="62"/>
      <c r="D94" s="12"/>
      <c r="E94" s="13"/>
      <c r="F94" s="13"/>
      <c r="G94" s="12"/>
      <c r="H94" s="4"/>
      <c r="I94" s="13"/>
      <c r="J94" s="12"/>
    </row>
    <row r="95" spans="1:10" s="2" customFormat="1" ht="14.1" customHeight="1">
      <c r="A95" s="80"/>
      <c r="B95" s="4"/>
      <c r="C95" s="62"/>
      <c r="D95" s="12"/>
      <c r="E95" s="13"/>
      <c r="F95" s="13"/>
      <c r="G95" s="12"/>
      <c r="H95" s="4"/>
      <c r="I95" s="13"/>
      <c r="J95" s="12"/>
    </row>
    <row r="96" spans="1:10" s="2" customFormat="1" ht="14.1" customHeight="1">
      <c r="A96" s="80"/>
      <c r="B96" s="4"/>
      <c r="C96" s="62"/>
      <c r="D96" s="12"/>
      <c r="E96" s="13"/>
      <c r="F96" s="13"/>
      <c r="G96" s="12"/>
      <c r="H96" s="4"/>
      <c r="I96" s="13"/>
      <c r="J96" s="12"/>
    </row>
    <row r="97" spans="1:10" s="2" customFormat="1" ht="14.1" customHeight="1">
      <c r="A97" s="80"/>
      <c r="B97" s="4"/>
      <c r="C97" s="62"/>
      <c r="D97" s="12"/>
      <c r="E97" s="13"/>
      <c r="F97" s="13"/>
      <c r="G97" s="12"/>
      <c r="H97" s="4"/>
      <c r="I97" s="13"/>
      <c r="J97" s="12"/>
    </row>
    <row r="98" spans="1:10" s="2" customFormat="1" ht="14.1" customHeight="1">
      <c r="A98" s="80"/>
      <c r="B98" s="4"/>
      <c r="C98" s="62"/>
      <c r="D98" s="12"/>
      <c r="E98" s="13"/>
      <c r="F98" s="13"/>
      <c r="G98" s="12"/>
      <c r="H98" s="4"/>
      <c r="I98" s="13"/>
      <c r="J98" s="12"/>
    </row>
    <row r="99" spans="1:10" s="2" customFormat="1" ht="14.1" customHeight="1">
      <c r="A99" s="80"/>
      <c r="B99" s="4"/>
      <c r="C99" s="62"/>
      <c r="D99" s="12"/>
      <c r="E99" s="13"/>
      <c r="F99" s="13"/>
      <c r="G99" s="12"/>
      <c r="H99" s="4"/>
      <c r="I99" s="13"/>
      <c r="J99" s="12"/>
    </row>
    <row r="100" spans="1:10" s="2" customFormat="1" ht="14.1" customHeight="1">
      <c r="A100" s="80"/>
      <c r="B100" s="4"/>
      <c r="C100" s="62"/>
      <c r="D100" s="12"/>
      <c r="E100" s="13"/>
      <c r="F100" s="13"/>
      <c r="G100" s="12"/>
      <c r="H100" s="4"/>
      <c r="I100" s="13"/>
      <c r="J100" s="12"/>
    </row>
    <row r="101" spans="1:10" s="2" customFormat="1" ht="14.1" customHeight="1">
      <c r="A101" s="401"/>
      <c r="B101" s="72"/>
      <c r="C101" s="402"/>
      <c r="D101" s="61"/>
      <c r="E101" s="18"/>
      <c r="F101" s="18"/>
      <c r="G101" s="61"/>
      <c r="H101" s="72"/>
      <c r="I101" s="18"/>
      <c r="J101" s="61"/>
    </row>
    <row r="102" spans="1:10" s="2" customFormat="1" ht="14.1" customHeight="1">
      <c r="A102" s="469"/>
      <c r="B102" s="470"/>
      <c r="C102" s="470"/>
      <c r="D102" s="471" t="s">
        <v>583</v>
      </c>
      <c r="E102" s="472"/>
      <c r="F102" s="473"/>
      <c r="G102" s="473"/>
      <c r="H102" s="473"/>
      <c r="I102" s="473"/>
      <c r="J102" s="474"/>
    </row>
    <row r="103" spans="1:10" s="2" customFormat="1" ht="14.1" customHeight="1">
      <c r="A103" s="418"/>
      <c r="B103" s="418"/>
      <c r="C103" s="418"/>
      <c r="D103" s="460"/>
      <c r="E103" s="460"/>
      <c r="F103" s="461"/>
      <c r="G103" s="461"/>
      <c r="H103" s="461"/>
      <c r="I103" s="461"/>
      <c r="J103" s="462"/>
    </row>
    <row r="104" spans="1:10" s="2" customFormat="1" ht="14.1" customHeight="1">
      <c r="A104" s="418"/>
      <c r="B104" s="418"/>
      <c r="C104" s="418"/>
      <c r="D104" s="460"/>
      <c r="E104" s="460"/>
      <c r="F104" s="461"/>
      <c r="G104" s="461"/>
      <c r="H104" s="461"/>
      <c r="I104" s="461"/>
      <c r="J104" s="462"/>
    </row>
    <row r="105" spans="1:10" s="2" customFormat="1" ht="14.1" customHeight="1">
      <c r="A105" s="418"/>
      <c r="B105" s="418"/>
      <c r="C105" s="418"/>
      <c r="D105" s="460"/>
      <c r="E105" s="460"/>
      <c r="F105" s="461"/>
      <c r="G105" s="461"/>
      <c r="H105" s="461"/>
      <c r="I105" s="461"/>
      <c r="J105" s="462"/>
    </row>
    <row r="106" spans="1:10" s="2" customFormat="1" ht="14.1" customHeight="1">
      <c r="A106" s="418"/>
      <c r="B106" s="418"/>
      <c r="C106" s="418"/>
      <c r="D106" s="460"/>
      <c r="E106" s="460"/>
      <c r="F106" s="461"/>
      <c r="G106" s="461"/>
      <c r="H106" s="461"/>
      <c r="I106" s="461"/>
      <c r="J106" s="462"/>
    </row>
    <row r="107" spans="1:10" s="2" customFormat="1" ht="14.1" customHeight="1">
      <c r="A107" s="493" t="s">
        <v>0</v>
      </c>
      <c r="B107" s="493"/>
      <c r="C107" s="493"/>
      <c r="D107" s="493"/>
      <c r="E107" s="493" t="s">
        <v>43</v>
      </c>
      <c r="F107" s="493"/>
      <c r="G107" s="493"/>
      <c r="H107" s="493"/>
      <c r="I107" s="493"/>
      <c r="J107" s="493"/>
    </row>
    <row r="108" spans="1:10" s="2" customFormat="1" ht="14.1" customHeight="1">
      <c r="A108" s="44" t="s">
        <v>1</v>
      </c>
      <c r="B108" s="44" t="s">
        <v>2</v>
      </c>
      <c r="C108" s="44" t="s">
        <v>128</v>
      </c>
      <c r="D108" s="44" t="s">
        <v>4</v>
      </c>
      <c r="E108" s="45" t="s">
        <v>5</v>
      </c>
      <c r="F108" s="45" t="s">
        <v>6</v>
      </c>
      <c r="G108" s="45" t="s">
        <v>80</v>
      </c>
      <c r="H108" s="44"/>
      <c r="I108" s="44"/>
      <c r="J108" s="44"/>
    </row>
    <row r="109" spans="1:10" s="2" customFormat="1" ht="14.1" customHeight="1">
      <c r="A109" s="5" t="s">
        <v>548</v>
      </c>
      <c r="B109" s="7" t="s">
        <v>135</v>
      </c>
      <c r="C109" s="7" t="s">
        <v>127</v>
      </c>
      <c r="D109" s="27">
        <v>0.55</v>
      </c>
      <c r="E109" s="81">
        <v>72989695635</v>
      </c>
      <c r="F109" s="14">
        <v>364</v>
      </c>
      <c r="G109" s="31">
        <f>F109*D109/100</f>
        <v>2.0020000000000002</v>
      </c>
      <c r="H109" s="8"/>
      <c r="I109" s="17"/>
      <c r="J109" s="47"/>
    </row>
    <row r="110" spans="1:10" s="2" customFormat="1" ht="14.1" customHeight="1">
      <c r="A110" s="6" t="s">
        <v>549</v>
      </c>
      <c r="B110" s="10" t="s">
        <v>136</v>
      </c>
      <c r="C110" s="10" t="s">
        <v>129</v>
      </c>
      <c r="D110" s="12">
        <v>1.16</v>
      </c>
      <c r="E110" s="22">
        <v>72989695636</v>
      </c>
      <c r="F110" s="15">
        <v>172</v>
      </c>
      <c r="G110" s="29">
        <f aca="true" t="shared" si="12" ref="G110:G117">F110*D110/100</f>
        <v>1.9951999999999999</v>
      </c>
      <c r="H110" s="9"/>
      <c r="I110" s="13"/>
      <c r="J110" s="48"/>
    </row>
    <row r="111" spans="1:10" s="2" customFormat="1" ht="14.1" customHeight="1">
      <c r="A111" s="6" t="s">
        <v>550</v>
      </c>
      <c r="B111" s="10" t="s">
        <v>137</v>
      </c>
      <c r="C111" s="10" t="s">
        <v>130</v>
      </c>
      <c r="D111" s="12">
        <v>2.73</v>
      </c>
      <c r="E111" s="22">
        <v>72989695637</v>
      </c>
      <c r="F111" s="15">
        <v>73</v>
      </c>
      <c r="G111" s="29">
        <f t="shared" si="12"/>
        <v>1.9929</v>
      </c>
      <c r="H111" s="9"/>
      <c r="I111" s="13"/>
      <c r="J111" s="48"/>
    </row>
    <row r="112" spans="1:10" s="2" customFormat="1" ht="14.1" customHeight="1">
      <c r="A112" s="6" t="s">
        <v>551</v>
      </c>
      <c r="B112" s="10" t="s">
        <v>138</v>
      </c>
      <c r="C112" s="10" t="s">
        <v>131</v>
      </c>
      <c r="D112" s="12">
        <v>3.81</v>
      </c>
      <c r="E112" s="22">
        <v>72989695638</v>
      </c>
      <c r="F112" s="15">
        <v>52</v>
      </c>
      <c r="G112" s="29">
        <f t="shared" si="12"/>
        <v>1.9812</v>
      </c>
      <c r="H112" s="9"/>
      <c r="I112" s="13"/>
      <c r="J112" s="48"/>
    </row>
    <row r="113" spans="1:10" s="2" customFormat="1" ht="14.1" customHeight="1">
      <c r="A113" s="6" t="s">
        <v>552</v>
      </c>
      <c r="B113" s="10" t="s">
        <v>140</v>
      </c>
      <c r="C113" s="10" t="s">
        <v>132</v>
      </c>
      <c r="D113" s="12">
        <v>5.45</v>
      </c>
      <c r="E113" s="22">
        <v>72989695639</v>
      </c>
      <c r="F113" s="15">
        <v>37</v>
      </c>
      <c r="G113" s="29">
        <f t="shared" si="12"/>
        <v>2.0165</v>
      </c>
      <c r="H113" s="9"/>
      <c r="I113" s="13"/>
      <c r="J113" s="48"/>
    </row>
    <row r="114" spans="1:10" s="2" customFormat="1" ht="14.1" customHeight="1">
      <c r="A114" s="6" t="s">
        <v>553</v>
      </c>
      <c r="B114" s="10" t="s">
        <v>139</v>
      </c>
      <c r="C114" s="10" t="s">
        <v>132</v>
      </c>
      <c r="D114" s="12">
        <v>7.81</v>
      </c>
      <c r="E114" s="22">
        <v>72989695640</v>
      </c>
      <c r="F114" s="15">
        <v>26</v>
      </c>
      <c r="G114" s="29">
        <f t="shared" si="12"/>
        <v>2.0306</v>
      </c>
      <c r="H114" s="9"/>
      <c r="I114" s="13"/>
      <c r="J114" s="48"/>
    </row>
    <row r="115" spans="1:10" s="2" customFormat="1" ht="14.1" customHeight="1">
      <c r="A115" s="6" t="s">
        <v>554</v>
      </c>
      <c r="B115" s="10" t="s">
        <v>176</v>
      </c>
      <c r="C115" s="10" t="s">
        <v>133</v>
      </c>
      <c r="D115" s="12">
        <v>10.02</v>
      </c>
      <c r="E115" s="22">
        <v>72989695641</v>
      </c>
      <c r="F115" s="15">
        <v>20</v>
      </c>
      <c r="G115" s="29">
        <f t="shared" si="12"/>
        <v>2.0039999999999996</v>
      </c>
      <c r="H115" s="9"/>
      <c r="I115" s="13"/>
      <c r="J115" s="48"/>
    </row>
    <row r="116" spans="1:10" s="2" customFormat="1" ht="14.1" customHeight="1">
      <c r="A116" s="6" t="s">
        <v>555</v>
      </c>
      <c r="B116" s="10" t="s">
        <v>141</v>
      </c>
      <c r="C116" s="10" t="s">
        <v>133</v>
      </c>
      <c r="D116" s="12">
        <v>13.78</v>
      </c>
      <c r="E116" s="22">
        <v>72989695642</v>
      </c>
      <c r="F116" s="15">
        <v>15</v>
      </c>
      <c r="G116" s="29">
        <f t="shared" si="12"/>
        <v>2.0669999999999997</v>
      </c>
      <c r="H116" s="9"/>
      <c r="I116" s="13"/>
      <c r="J116" s="48"/>
    </row>
    <row r="117" spans="1:10" s="2" customFormat="1" ht="14.1" customHeight="1">
      <c r="A117" s="11" t="s">
        <v>556</v>
      </c>
      <c r="B117" s="30" t="s">
        <v>142</v>
      </c>
      <c r="C117" s="30" t="s">
        <v>134</v>
      </c>
      <c r="D117" s="61">
        <v>25.18</v>
      </c>
      <c r="E117" s="82">
        <v>72989695643</v>
      </c>
      <c r="F117" s="16">
        <v>8</v>
      </c>
      <c r="G117" s="32">
        <f t="shared" si="12"/>
        <v>2.0144</v>
      </c>
      <c r="H117" s="19"/>
      <c r="I117" s="18"/>
      <c r="J117" s="49"/>
    </row>
    <row r="118" s="2" customFormat="1" ht="14.1" customHeight="1"/>
    <row r="119" s="2" customFormat="1" ht="14.1" customHeight="1"/>
    <row r="120" spans="1:10" s="2" customFormat="1" ht="14.1" customHeight="1">
      <c r="A120" s="80"/>
      <c r="B120" s="62"/>
      <c r="C120" s="62"/>
      <c r="D120" s="12"/>
      <c r="E120" s="13"/>
      <c r="F120" s="13"/>
      <c r="G120" s="12"/>
      <c r="H120" s="62"/>
      <c r="I120" s="13"/>
      <c r="J120" s="12"/>
    </row>
    <row r="121" spans="1:10" s="2" customFormat="1" ht="14.1" customHeight="1">
      <c r="A121" s="71"/>
      <c r="B121" s="72"/>
      <c r="C121" s="72"/>
      <c r="D121" s="72"/>
      <c r="E121" s="72"/>
      <c r="F121" s="18"/>
      <c r="G121" s="61"/>
      <c r="H121" s="39"/>
      <c r="I121" s="73"/>
      <c r="J121" s="73"/>
    </row>
    <row r="122" spans="1:10" s="2" customFormat="1" ht="14.1" customHeight="1">
      <c r="A122" s="483"/>
      <c r="B122" s="484"/>
      <c r="C122" s="485"/>
      <c r="D122" s="459" t="s">
        <v>533</v>
      </c>
      <c r="E122" s="460"/>
      <c r="F122" s="461"/>
      <c r="G122" s="461"/>
      <c r="H122" s="461"/>
      <c r="I122" s="461"/>
      <c r="J122" s="462"/>
    </row>
    <row r="123" spans="1:10" s="2" customFormat="1" ht="14.1" customHeight="1">
      <c r="A123" s="486"/>
      <c r="B123" s="487"/>
      <c r="C123" s="488"/>
      <c r="D123" s="460"/>
      <c r="E123" s="460"/>
      <c r="F123" s="461"/>
      <c r="G123" s="461"/>
      <c r="H123" s="461"/>
      <c r="I123" s="461"/>
      <c r="J123" s="462"/>
    </row>
    <row r="124" spans="1:10" s="2" customFormat="1" ht="14.1" customHeight="1">
      <c r="A124" s="486"/>
      <c r="B124" s="487"/>
      <c r="C124" s="488"/>
      <c r="D124" s="460"/>
      <c r="E124" s="460"/>
      <c r="F124" s="461"/>
      <c r="G124" s="461"/>
      <c r="H124" s="461"/>
      <c r="I124" s="461"/>
      <c r="J124" s="462"/>
    </row>
    <row r="125" spans="1:10" s="2" customFormat="1" ht="14.1" customHeight="1">
      <c r="A125" s="486"/>
      <c r="B125" s="487"/>
      <c r="C125" s="488"/>
      <c r="D125" s="460"/>
      <c r="E125" s="460"/>
      <c r="F125" s="461"/>
      <c r="G125" s="461"/>
      <c r="H125" s="461"/>
      <c r="I125" s="461"/>
      <c r="J125" s="462"/>
    </row>
    <row r="126" spans="1:10" s="2" customFormat="1" ht="14.1" customHeight="1">
      <c r="A126" s="489"/>
      <c r="B126" s="490"/>
      <c r="C126" s="491"/>
      <c r="D126" s="460"/>
      <c r="E126" s="460"/>
      <c r="F126" s="461"/>
      <c r="G126" s="461"/>
      <c r="H126" s="461"/>
      <c r="I126" s="461"/>
      <c r="J126" s="462"/>
    </row>
    <row r="127" spans="1:10" s="2" customFormat="1" ht="14.1" customHeight="1">
      <c r="A127" s="468" t="s">
        <v>0</v>
      </c>
      <c r="B127" s="468"/>
      <c r="C127" s="468"/>
      <c r="D127" s="468"/>
      <c r="E127" s="468" t="s">
        <v>43</v>
      </c>
      <c r="F127" s="468"/>
      <c r="G127" s="468"/>
      <c r="H127" s="468"/>
      <c r="I127" s="468"/>
      <c r="J127" s="468"/>
    </row>
    <row r="128" spans="1:10" s="2" customFormat="1" ht="14.1" customHeight="1">
      <c r="A128" s="44" t="s">
        <v>1</v>
      </c>
      <c r="B128" s="44" t="s">
        <v>2</v>
      </c>
      <c r="C128" s="44" t="s">
        <v>128</v>
      </c>
      <c r="D128" s="44" t="s">
        <v>4</v>
      </c>
      <c r="E128" s="44" t="s">
        <v>5</v>
      </c>
      <c r="F128" s="44" t="s">
        <v>6</v>
      </c>
      <c r="G128" s="45" t="s">
        <v>80</v>
      </c>
      <c r="H128" s="44"/>
      <c r="I128" s="44"/>
      <c r="J128" s="45"/>
    </row>
    <row r="129" spans="1:10" s="2" customFormat="1" ht="14.1" customHeight="1">
      <c r="A129" s="43" t="s">
        <v>534</v>
      </c>
      <c r="B129" s="7" t="s">
        <v>135</v>
      </c>
      <c r="C129" s="7" t="s">
        <v>127</v>
      </c>
      <c r="D129" s="31">
        <v>0.47</v>
      </c>
      <c r="E129" s="86">
        <v>72989695700</v>
      </c>
      <c r="F129" s="14">
        <v>425</v>
      </c>
      <c r="G129" s="47">
        <f aca="true" t="shared" si="13" ref="G129:G139">F129*D129/100</f>
        <v>1.9975</v>
      </c>
      <c r="H129" s="86"/>
      <c r="I129" s="14"/>
      <c r="J129" s="47"/>
    </row>
    <row r="130" spans="1:10" s="2" customFormat="1" ht="14.1" customHeight="1">
      <c r="A130" s="6" t="s">
        <v>535</v>
      </c>
      <c r="B130" s="10" t="s">
        <v>136</v>
      </c>
      <c r="C130" s="10" t="s">
        <v>129</v>
      </c>
      <c r="D130" s="29">
        <v>1.02</v>
      </c>
      <c r="E130" s="87">
        <v>72989695701</v>
      </c>
      <c r="F130" s="15">
        <v>195</v>
      </c>
      <c r="G130" s="48">
        <f t="shared" si="13"/>
        <v>1.989</v>
      </c>
      <c r="H130" s="87"/>
      <c r="I130" s="15"/>
      <c r="J130" s="48"/>
    </row>
    <row r="131" spans="1:10" s="2" customFormat="1" ht="14.1" customHeight="1">
      <c r="A131" s="6" t="s">
        <v>536</v>
      </c>
      <c r="B131" s="10" t="s">
        <v>137</v>
      </c>
      <c r="C131" s="10" t="s">
        <v>130</v>
      </c>
      <c r="D131" s="29">
        <v>2.32</v>
      </c>
      <c r="E131" s="87">
        <v>72989695702</v>
      </c>
      <c r="F131" s="15">
        <v>85</v>
      </c>
      <c r="G131" s="48">
        <f t="shared" si="13"/>
        <v>1.972</v>
      </c>
      <c r="H131" s="87"/>
      <c r="I131" s="15"/>
      <c r="J131" s="48"/>
    </row>
    <row r="132" spans="1:10" s="2" customFormat="1" ht="14.1" customHeight="1">
      <c r="A132" s="6" t="s">
        <v>537</v>
      </c>
      <c r="B132" s="10" t="s">
        <v>138</v>
      </c>
      <c r="C132" s="10" t="s">
        <v>131</v>
      </c>
      <c r="D132" s="29">
        <v>3.26</v>
      </c>
      <c r="E132" s="87">
        <v>72989695703</v>
      </c>
      <c r="F132" s="15">
        <v>60</v>
      </c>
      <c r="G132" s="48">
        <f t="shared" si="13"/>
        <v>1.956</v>
      </c>
      <c r="H132" s="87"/>
      <c r="I132" s="15"/>
      <c r="J132" s="48"/>
    </row>
    <row r="133" spans="1:10" s="2" customFormat="1" ht="14.1" customHeight="1">
      <c r="A133" s="6" t="s">
        <v>538</v>
      </c>
      <c r="B133" s="10" t="s">
        <v>539</v>
      </c>
      <c r="C133" s="10" t="s">
        <v>540</v>
      </c>
      <c r="D133" s="29">
        <v>3.26</v>
      </c>
      <c r="E133" s="87">
        <v>72989695703</v>
      </c>
      <c r="F133" s="15">
        <v>60</v>
      </c>
      <c r="G133" s="48">
        <f>F133*D133/100</f>
        <v>1.956</v>
      </c>
      <c r="H133" s="87"/>
      <c r="I133" s="15"/>
      <c r="J133" s="48"/>
    </row>
    <row r="134" spans="1:10" s="2" customFormat="1" ht="14.1" customHeight="1">
      <c r="A134" s="6" t="s">
        <v>541</v>
      </c>
      <c r="B134" s="10" t="s">
        <v>140</v>
      </c>
      <c r="C134" s="10" t="s">
        <v>132</v>
      </c>
      <c r="D134" s="29">
        <v>4.85</v>
      </c>
      <c r="E134" s="87">
        <v>72989695704</v>
      </c>
      <c r="F134" s="15">
        <v>41</v>
      </c>
      <c r="G134" s="48">
        <f>F134*D134/100</f>
        <v>1.9885</v>
      </c>
      <c r="H134" s="87"/>
      <c r="I134" s="15"/>
      <c r="J134" s="48"/>
    </row>
    <row r="135" spans="1:10" s="2" customFormat="1" ht="14.1" customHeight="1">
      <c r="A135" s="6" t="s">
        <v>542</v>
      </c>
      <c r="B135" s="10" t="s">
        <v>139</v>
      </c>
      <c r="C135" s="10" t="s">
        <v>132</v>
      </c>
      <c r="D135" s="29">
        <v>6.6</v>
      </c>
      <c r="E135" s="87">
        <v>72989695705</v>
      </c>
      <c r="F135" s="15">
        <v>30</v>
      </c>
      <c r="G135" s="48">
        <f t="shared" si="13"/>
        <v>1.98</v>
      </c>
      <c r="H135" s="87"/>
      <c r="I135" s="15"/>
      <c r="J135" s="48"/>
    </row>
    <row r="136" spans="1:10" s="2" customFormat="1" ht="14.1" customHeight="1">
      <c r="A136" s="6" t="s">
        <v>543</v>
      </c>
      <c r="B136" s="10" t="s">
        <v>176</v>
      </c>
      <c r="C136" s="10" t="s">
        <v>133</v>
      </c>
      <c r="D136" s="29">
        <v>9.2</v>
      </c>
      <c r="E136" s="87">
        <v>72989695706</v>
      </c>
      <c r="F136" s="15">
        <v>22</v>
      </c>
      <c r="G136" s="48">
        <f t="shared" si="13"/>
        <v>2.0239999999999996</v>
      </c>
      <c r="H136" s="87"/>
      <c r="I136" s="15"/>
      <c r="J136" s="48"/>
    </row>
    <row r="137" spans="1:10" s="2" customFormat="1" ht="14.1" customHeight="1">
      <c r="A137" s="6" t="s">
        <v>544</v>
      </c>
      <c r="B137" s="10" t="s">
        <v>141</v>
      </c>
      <c r="C137" s="10" t="s">
        <v>133</v>
      </c>
      <c r="D137" s="29">
        <v>12.3</v>
      </c>
      <c r="E137" s="87">
        <v>72989695707</v>
      </c>
      <c r="F137" s="15">
        <v>17</v>
      </c>
      <c r="G137" s="48">
        <f t="shared" si="13"/>
        <v>2.091</v>
      </c>
      <c r="H137" s="87"/>
      <c r="I137" s="15"/>
      <c r="J137" s="48"/>
    </row>
    <row r="138" spans="1:10" s="2" customFormat="1" ht="14.1" customHeight="1">
      <c r="A138" s="6" t="s">
        <v>545</v>
      </c>
      <c r="B138" s="10" t="s">
        <v>546</v>
      </c>
      <c r="C138" s="10" t="s">
        <v>133</v>
      </c>
      <c r="D138" s="29">
        <v>14.71</v>
      </c>
      <c r="E138" s="87">
        <v>72989695709</v>
      </c>
      <c r="F138" s="15">
        <v>14</v>
      </c>
      <c r="G138" s="48">
        <f t="shared" si="13"/>
        <v>2.0594</v>
      </c>
      <c r="H138" s="87"/>
      <c r="I138" s="15"/>
      <c r="J138" s="48"/>
    </row>
    <row r="139" spans="1:10" s="2" customFormat="1" ht="14.1" customHeight="1">
      <c r="A139" s="11" t="s">
        <v>547</v>
      </c>
      <c r="B139" s="30" t="s">
        <v>142</v>
      </c>
      <c r="C139" s="30" t="s">
        <v>134</v>
      </c>
      <c r="D139" s="32">
        <v>21</v>
      </c>
      <c r="E139" s="88">
        <v>72989695708</v>
      </c>
      <c r="F139" s="16">
        <v>10</v>
      </c>
      <c r="G139" s="49">
        <f t="shared" si="13"/>
        <v>2.1</v>
      </c>
      <c r="H139" s="88"/>
      <c r="I139" s="16"/>
      <c r="J139" s="49"/>
    </row>
    <row r="140" spans="1:10" s="2" customFormat="1" ht="14.1" customHeight="1">
      <c r="A140" s="494" t="s">
        <v>888</v>
      </c>
      <c r="B140" s="495"/>
      <c r="C140" s="495"/>
      <c r="D140" s="495"/>
      <c r="E140" s="495"/>
      <c r="F140" s="495"/>
      <c r="G140" s="495"/>
      <c r="H140" s="495"/>
      <c r="I140" s="495"/>
      <c r="J140" s="496"/>
    </row>
    <row r="141" spans="1:10" s="2" customFormat="1" ht="14.1" customHeight="1">
      <c r="A141" s="468" t="s">
        <v>0</v>
      </c>
      <c r="B141" s="468"/>
      <c r="C141" s="468"/>
      <c r="D141" s="468"/>
      <c r="E141" s="468"/>
      <c r="F141" s="468"/>
      <c r="G141" s="468"/>
      <c r="H141" s="468" t="s">
        <v>889</v>
      </c>
      <c r="I141" s="468"/>
      <c r="J141" s="468"/>
    </row>
    <row r="142" spans="1:10" s="2" customFormat="1" ht="14.1" customHeight="1">
      <c r="A142" s="167" t="s">
        <v>890</v>
      </c>
      <c r="B142" s="168" t="s">
        <v>891</v>
      </c>
      <c r="C142" s="168" t="s">
        <v>892</v>
      </c>
      <c r="D142" s="169">
        <v>41.9</v>
      </c>
      <c r="E142" s="170"/>
      <c r="F142" s="171"/>
      <c r="G142" s="169"/>
      <c r="H142" s="170">
        <v>72989695694</v>
      </c>
      <c r="I142" s="171">
        <v>5</v>
      </c>
      <c r="J142" s="169">
        <f>I142*D142/100</f>
        <v>2.095</v>
      </c>
    </row>
    <row r="143" spans="1:10" s="2" customFormat="1" ht="14.1" customHeight="1">
      <c r="A143" s="172" t="s">
        <v>893</v>
      </c>
      <c r="B143" s="173" t="s">
        <v>894</v>
      </c>
      <c r="C143" s="173" t="s">
        <v>895</v>
      </c>
      <c r="D143" s="174">
        <v>83.1</v>
      </c>
      <c r="E143" s="175"/>
      <c r="F143" s="176"/>
      <c r="G143" s="174"/>
      <c r="H143" s="175">
        <v>72989695695</v>
      </c>
      <c r="I143" s="176">
        <v>5</v>
      </c>
      <c r="J143" s="174">
        <f>I143*D143/100</f>
        <v>4.155</v>
      </c>
    </row>
    <row r="144" spans="1:10" s="2" customFormat="1" ht="14.1" customHeight="1">
      <c r="A144" s="177" t="s">
        <v>896</v>
      </c>
      <c r="B144" s="178" t="s">
        <v>897</v>
      </c>
      <c r="C144" s="178" t="s">
        <v>898</v>
      </c>
      <c r="D144" s="179">
        <v>127</v>
      </c>
      <c r="E144" s="180"/>
      <c r="F144" s="181"/>
      <c r="G144" s="179"/>
      <c r="H144" s="180">
        <v>72989695696</v>
      </c>
      <c r="I144" s="181">
        <v>5</v>
      </c>
      <c r="J144" s="179">
        <f>I144*D144/100</f>
        <v>6.35</v>
      </c>
    </row>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pans="1:10" s="2" customFormat="1" ht="14.1" customHeight="1">
      <c r="A152" s="417"/>
      <c r="B152" s="418"/>
      <c r="C152" s="418"/>
      <c r="D152" s="459" t="s">
        <v>584</v>
      </c>
      <c r="E152" s="460"/>
      <c r="F152" s="461"/>
      <c r="G152" s="461"/>
      <c r="H152" s="461"/>
      <c r="I152" s="461"/>
      <c r="J152" s="462"/>
    </row>
    <row r="153" spans="1:10" s="2" customFormat="1" ht="14.1" customHeight="1">
      <c r="A153" s="418"/>
      <c r="B153" s="418"/>
      <c r="C153" s="418"/>
      <c r="D153" s="460"/>
      <c r="E153" s="460"/>
      <c r="F153" s="461"/>
      <c r="G153" s="461"/>
      <c r="H153" s="461"/>
      <c r="I153" s="461"/>
      <c r="J153" s="462"/>
    </row>
    <row r="154" spans="1:10" s="2" customFormat="1" ht="14.1" customHeight="1">
      <c r="A154" s="418"/>
      <c r="B154" s="418"/>
      <c r="C154" s="418"/>
      <c r="D154" s="460"/>
      <c r="E154" s="460"/>
      <c r="F154" s="461"/>
      <c r="G154" s="461"/>
      <c r="H154" s="461"/>
      <c r="I154" s="461"/>
      <c r="J154" s="462"/>
    </row>
    <row r="155" spans="1:10" s="2" customFormat="1" ht="14.1" customHeight="1">
      <c r="A155" s="418"/>
      <c r="B155" s="418"/>
      <c r="C155" s="418"/>
      <c r="D155" s="460"/>
      <c r="E155" s="460"/>
      <c r="F155" s="461"/>
      <c r="G155" s="461"/>
      <c r="H155" s="461"/>
      <c r="I155" s="461"/>
      <c r="J155" s="462"/>
    </row>
    <row r="156" spans="1:10" s="2" customFormat="1" ht="14.1" customHeight="1">
      <c r="A156" s="418"/>
      <c r="B156" s="418"/>
      <c r="C156" s="418"/>
      <c r="D156" s="460"/>
      <c r="E156" s="460"/>
      <c r="F156" s="461"/>
      <c r="G156" s="461"/>
      <c r="H156" s="461"/>
      <c r="I156" s="461"/>
      <c r="J156" s="462"/>
    </row>
    <row r="157" spans="1:10" s="2" customFormat="1" ht="14.1" customHeight="1">
      <c r="A157" s="481" t="s">
        <v>0</v>
      </c>
      <c r="B157" s="481"/>
      <c r="C157" s="481"/>
      <c r="D157" s="481"/>
      <c r="E157" s="481" t="s">
        <v>43</v>
      </c>
      <c r="F157" s="481"/>
      <c r="G157" s="481"/>
      <c r="H157" s="481"/>
      <c r="I157" s="481"/>
      <c r="J157" s="481"/>
    </row>
    <row r="158" spans="1:10" s="2" customFormat="1" ht="14.1" customHeight="1">
      <c r="A158" s="44" t="s">
        <v>1</v>
      </c>
      <c r="B158" s="44" t="s">
        <v>100</v>
      </c>
      <c r="C158" s="44"/>
      <c r="D158" s="44" t="s">
        <v>4</v>
      </c>
      <c r="E158" s="44" t="s">
        <v>5</v>
      </c>
      <c r="F158" s="44" t="s">
        <v>6</v>
      </c>
      <c r="G158" s="44" t="s">
        <v>80</v>
      </c>
      <c r="H158" s="44"/>
      <c r="I158" s="44"/>
      <c r="J158" s="44"/>
    </row>
    <row r="159" spans="1:10" s="2" customFormat="1" ht="14.1" customHeight="1">
      <c r="A159" s="5" t="s">
        <v>557</v>
      </c>
      <c r="B159" s="7" t="s">
        <v>81</v>
      </c>
      <c r="C159" s="7"/>
      <c r="D159" s="31">
        <v>0.47</v>
      </c>
      <c r="E159" s="14">
        <v>72989695650</v>
      </c>
      <c r="F159" s="17">
        <v>425</v>
      </c>
      <c r="G159" s="47">
        <v>1.99</v>
      </c>
      <c r="H159" s="14"/>
      <c r="I159" s="17"/>
      <c r="J159" s="47"/>
    </row>
    <row r="160" spans="1:10" s="2" customFormat="1" ht="14.1" customHeight="1">
      <c r="A160" s="6" t="s">
        <v>558</v>
      </c>
      <c r="B160" s="10" t="s">
        <v>82</v>
      </c>
      <c r="C160" s="10"/>
      <c r="D160" s="29">
        <v>1.05</v>
      </c>
      <c r="E160" s="15">
        <v>72989695651</v>
      </c>
      <c r="F160" s="13">
        <v>190</v>
      </c>
      <c r="G160" s="48">
        <v>2</v>
      </c>
      <c r="H160" s="15"/>
      <c r="I160" s="13"/>
      <c r="J160" s="48"/>
    </row>
    <row r="161" spans="1:10" s="2" customFormat="1" ht="14.1" customHeight="1">
      <c r="A161" s="6" t="s">
        <v>559</v>
      </c>
      <c r="B161" s="10" t="s">
        <v>83</v>
      </c>
      <c r="C161" s="10"/>
      <c r="D161" s="29">
        <v>2.4</v>
      </c>
      <c r="E161" s="15">
        <v>72989695652</v>
      </c>
      <c r="F161" s="13">
        <v>83</v>
      </c>
      <c r="G161" s="48">
        <v>2</v>
      </c>
      <c r="H161" s="15"/>
      <c r="I161" s="13"/>
      <c r="J161" s="48"/>
    </row>
    <row r="162" spans="1:10" s="2" customFormat="1" ht="14.1" customHeight="1">
      <c r="A162" s="6" t="s">
        <v>560</v>
      </c>
      <c r="B162" s="10" t="s">
        <v>84</v>
      </c>
      <c r="C162" s="10"/>
      <c r="D162" s="29">
        <v>3.4</v>
      </c>
      <c r="E162" s="15">
        <v>72989695653</v>
      </c>
      <c r="F162" s="13">
        <v>59</v>
      </c>
      <c r="G162" s="48">
        <v>2.01</v>
      </c>
      <c r="H162" s="15"/>
      <c r="I162" s="13"/>
      <c r="J162" s="48"/>
    </row>
    <row r="163" spans="1:10" s="2" customFormat="1" ht="14.1" customHeight="1">
      <c r="A163" s="6" t="s">
        <v>561</v>
      </c>
      <c r="B163" s="10" t="s">
        <v>85</v>
      </c>
      <c r="C163" s="10"/>
      <c r="D163" s="29">
        <v>5.3</v>
      </c>
      <c r="E163" s="15">
        <v>72989695649</v>
      </c>
      <c r="F163" s="13">
        <v>38</v>
      </c>
      <c r="G163" s="48">
        <v>2.01</v>
      </c>
      <c r="H163" s="15"/>
      <c r="I163" s="13"/>
      <c r="J163" s="48"/>
    </row>
    <row r="164" spans="1:10" s="2" customFormat="1" ht="14.1" customHeight="1">
      <c r="A164" s="6" t="s">
        <v>562</v>
      </c>
      <c r="B164" s="10" t="s">
        <v>95</v>
      </c>
      <c r="C164" s="10"/>
      <c r="D164" s="29">
        <v>6.84</v>
      </c>
      <c r="E164" s="15">
        <v>72989695654</v>
      </c>
      <c r="F164" s="13">
        <v>29</v>
      </c>
      <c r="G164" s="48">
        <v>1.98</v>
      </c>
      <c r="H164" s="15"/>
      <c r="I164" s="13"/>
      <c r="J164" s="48"/>
    </row>
    <row r="165" spans="1:10" s="2" customFormat="1" ht="14.1" customHeight="1">
      <c r="A165" s="6" t="s">
        <v>563</v>
      </c>
      <c r="B165" s="10" t="s">
        <v>86</v>
      </c>
      <c r="C165" s="10"/>
      <c r="D165" s="29">
        <v>9.5</v>
      </c>
      <c r="E165" s="15">
        <v>72989695657</v>
      </c>
      <c r="F165" s="13">
        <v>21</v>
      </c>
      <c r="G165" s="48">
        <v>1.99</v>
      </c>
      <c r="H165" s="15"/>
      <c r="I165" s="13"/>
      <c r="J165" s="48"/>
    </row>
    <row r="166" spans="1:10" s="2" customFormat="1" ht="14.1" customHeight="1">
      <c r="A166" s="6" t="s">
        <v>564</v>
      </c>
      <c r="B166" s="10" t="s">
        <v>87</v>
      </c>
      <c r="C166" s="10"/>
      <c r="D166" s="29">
        <v>13.16</v>
      </c>
      <c r="E166" s="15">
        <v>72989695655</v>
      </c>
      <c r="F166" s="13">
        <v>15</v>
      </c>
      <c r="G166" s="48">
        <v>1.97</v>
      </c>
      <c r="H166" s="15"/>
      <c r="I166" s="13"/>
      <c r="J166" s="48"/>
    </row>
    <row r="167" spans="1:10" s="2" customFormat="1" ht="14.1" customHeight="1">
      <c r="A167" s="6" t="s">
        <v>565</v>
      </c>
      <c r="B167" s="10" t="s">
        <v>566</v>
      </c>
      <c r="C167" s="10"/>
      <c r="D167" s="29">
        <v>16.47</v>
      </c>
      <c r="E167" s="15">
        <v>72989695658</v>
      </c>
      <c r="F167" s="13">
        <v>12</v>
      </c>
      <c r="G167" s="48">
        <v>1.98</v>
      </c>
      <c r="H167" s="15"/>
      <c r="I167" s="13"/>
      <c r="J167" s="48"/>
    </row>
    <row r="168" spans="1:10" s="2" customFormat="1" ht="14.1" customHeight="1">
      <c r="A168" s="11" t="s">
        <v>567</v>
      </c>
      <c r="B168" s="30" t="s">
        <v>88</v>
      </c>
      <c r="C168" s="30"/>
      <c r="D168" s="32">
        <v>22.04</v>
      </c>
      <c r="E168" s="16">
        <v>72989695656</v>
      </c>
      <c r="F168" s="18">
        <v>9</v>
      </c>
      <c r="G168" s="49">
        <v>1.98</v>
      </c>
      <c r="H168" s="16"/>
      <c r="I168" s="18"/>
      <c r="J168" s="49"/>
    </row>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pans="1:10" s="2" customFormat="1" ht="14.1" customHeight="1">
      <c r="A175" s="417"/>
      <c r="B175" s="418"/>
      <c r="C175" s="418"/>
      <c r="D175" s="459" t="s">
        <v>1089</v>
      </c>
      <c r="E175" s="460"/>
      <c r="F175" s="461"/>
      <c r="G175" s="461"/>
      <c r="H175" s="461"/>
      <c r="I175" s="461"/>
      <c r="J175" s="462"/>
    </row>
    <row r="176" spans="1:10" s="2" customFormat="1" ht="14.1" customHeight="1">
      <c r="A176" s="418"/>
      <c r="B176" s="418"/>
      <c r="C176" s="418"/>
      <c r="D176" s="460"/>
      <c r="E176" s="460"/>
      <c r="F176" s="461"/>
      <c r="G176" s="461"/>
      <c r="H176" s="461"/>
      <c r="I176" s="461"/>
      <c r="J176" s="462"/>
    </row>
    <row r="177" spans="1:10" s="2" customFormat="1" ht="14.1" customHeight="1">
      <c r="A177" s="418"/>
      <c r="B177" s="418"/>
      <c r="C177" s="418"/>
      <c r="D177" s="460"/>
      <c r="E177" s="460"/>
      <c r="F177" s="461"/>
      <c r="G177" s="461"/>
      <c r="H177" s="461"/>
      <c r="I177" s="461"/>
      <c r="J177" s="462"/>
    </row>
    <row r="178" spans="1:10" s="2" customFormat="1" ht="14.1" customHeight="1">
      <c r="A178" s="418"/>
      <c r="B178" s="418"/>
      <c r="C178" s="418"/>
      <c r="D178" s="460"/>
      <c r="E178" s="460"/>
      <c r="F178" s="461"/>
      <c r="G178" s="461"/>
      <c r="H178" s="461"/>
      <c r="I178" s="461"/>
      <c r="J178" s="462"/>
    </row>
    <row r="179" spans="1:10" s="2" customFormat="1" ht="14.1" customHeight="1">
      <c r="A179" s="418"/>
      <c r="B179" s="418"/>
      <c r="C179" s="418"/>
      <c r="D179" s="460"/>
      <c r="E179" s="460"/>
      <c r="F179" s="461"/>
      <c r="G179" s="461"/>
      <c r="H179" s="461"/>
      <c r="I179" s="461"/>
      <c r="J179" s="462"/>
    </row>
    <row r="180" spans="1:10" s="2" customFormat="1" ht="14.1" customHeight="1">
      <c r="A180" s="480" t="s">
        <v>0</v>
      </c>
      <c r="B180" s="480"/>
      <c r="C180" s="480"/>
      <c r="D180" s="480"/>
      <c r="E180" s="480" t="s">
        <v>468</v>
      </c>
      <c r="F180" s="480"/>
      <c r="G180" s="480"/>
      <c r="H180" s="480" t="s">
        <v>43</v>
      </c>
      <c r="I180" s="480"/>
      <c r="J180" s="480"/>
    </row>
    <row r="181" spans="1:10" s="2" customFormat="1" ht="14.1" customHeight="1">
      <c r="A181" s="44" t="s">
        <v>1</v>
      </c>
      <c r="B181" s="44" t="s">
        <v>100</v>
      </c>
      <c r="C181" s="44"/>
      <c r="D181" s="44" t="s">
        <v>4</v>
      </c>
      <c r="E181" s="44" t="s">
        <v>5</v>
      </c>
      <c r="F181" s="44" t="s">
        <v>6</v>
      </c>
      <c r="G181" s="44" t="s">
        <v>80</v>
      </c>
      <c r="H181" s="44" t="s">
        <v>5</v>
      </c>
      <c r="I181" s="44" t="s">
        <v>6</v>
      </c>
      <c r="J181" s="45" t="s">
        <v>80</v>
      </c>
    </row>
    <row r="182" spans="1:10" s="2" customFormat="1" ht="14.1" customHeight="1">
      <c r="A182" s="152" t="s">
        <v>568</v>
      </c>
      <c r="B182" s="153" t="s">
        <v>73</v>
      </c>
      <c r="C182" s="153"/>
      <c r="D182" s="154">
        <v>0.7</v>
      </c>
      <c r="E182" s="155">
        <v>72989695625</v>
      </c>
      <c r="F182" s="155">
        <v>571</v>
      </c>
      <c r="G182" s="154">
        <f>F182*D182/100</f>
        <v>3.997</v>
      </c>
      <c r="H182" s="156">
        <v>72989695616</v>
      </c>
      <c r="I182" s="155">
        <v>280</v>
      </c>
      <c r="J182" s="50">
        <f>I182*D182/100</f>
        <v>1.96</v>
      </c>
    </row>
    <row r="183" spans="1:10" s="2" customFormat="1" ht="14.1" customHeight="1">
      <c r="A183" s="157" t="s">
        <v>569</v>
      </c>
      <c r="B183" s="158" t="s">
        <v>74</v>
      </c>
      <c r="C183" s="158"/>
      <c r="D183" s="159">
        <v>1.46</v>
      </c>
      <c r="E183" s="160">
        <v>72989695626</v>
      </c>
      <c r="F183" s="160">
        <v>274</v>
      </c>
      <c r="G183" s="159">
        <f>F183*D183/100</f>
        <v>4.0004</v>
      </c>
      <c r="H183" s="161">
        <v>72989695617</v>
      </c>
      <c r="I183" s="160">
        <v>135</v>
      </c>
      <c r="J183" s="51">
        <f>I183*D183/100</f>
        <v>1.9709999999999999</v>
      </c>
    </row>
    <row r="184" spans="1:10" s="2" customFormat="1" ht="14.1" customHeight="1">
      <c r="A184" s="157" t="s">
        <v>570</v>
      </c>
      <c r="B184" s="158" t="s">
        <v>78</v>
      </c>
      <c r="C184" s="158"/>
      <c r="D184" s="159">
        <v>2.38</v>
      </c>
      <c r="E184" s="160">
        <v>72989695627</v>
      </c>
      <c r="F184" s="160">
        <v>168</v>
      </c>
      <c r="G184" s="159">
        <f>F184*D184/100</f>
        <v>3.9983999999999997</v>
      </c>
      <c r="H184" s="161">
        <v>72989695618</v>
      </c>
      <c r="I184" s="160">
        <v>80</v>
      </c>
      <c r="J184" s="51">
        <f>I184*D184/100</f>
        <v>1.9039999999999997</v>
      </c>
    </row>
    <row r="185" spans="1:10" ht="12.75">
      <c r="A185" s="157" t="s">
        <v>571</v>
      </c>
      <c r="B185" s="158" t="s">
        <v>75</v>
      </c>
      <c r="C185" s="158"/>
      <c r="D185" s="159">
        <v>4.24</v>
      </c>
      <c r="E185" s="160">
        <v>72989695628</v>
      </c>
      <c r="F185" s="160">
        <v>94</v>
      </c>
      <c r="G185" s="159">
        <f>F185*D185/100</f>
        <v>3.9856</v>
      </c>
      <c r="H185" s="161">
        <v>72989695619</v>
      </c>
      <c r="I185" s="160">
        <v>45</v>
      </c>
      <c r="J185" s="51">
        <f>I185*D185/100</f>
        <v>1.9080000000000001</v>
      </c>
    </row>
    <row r="186" spans="1:10" ht="12.75">
      <c r="A186" s="162" t="s">
        <v>887</v>
      </c>
      <c r="B186" s="163" t="s">
        <v>76</v>
      </c>
      <c r="C186" s="163"/>
      <c r="D186" s="164">
        <v>9.8</v>
      </c>
      <c r="E186" s="165">
        <v>72989695630</v>
      </c>
      <c r="F186" s="165">
        <v>41</v>
      </c>
      <c r="G186" s="164">
        <f>F186*D186/100</f>
        <v>4.018</v>
      </c>
      <c r="H186" s="166">
        <v>72989695621</v>
      </c>
      <c r="I186" s="165">
        <v>20</v>
      </c>
      <c r="J186" s="52">
        <f>I186*D186/100</f>
        <v>1.96</v>
      </c>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sheetData>
  <mergeCells count="50">
    <mergeCell ref="A152:C156"/>
    <mergeCell ref="D152:J156"/>
    <mergeCell ref="O63:Q63"/>
    <mergeCell ref="A102:C106"/>
    <mergeCell ref="D102:J106"/>
    <mergeCell ref="A107:D107"/>
    <mergeCell ref="E107:G107"/>
    <mergeCell ref="H107:J107"/>
    <mergeCell ref="A141:D141"/>
    <mergeCell ref="E141:G141"/>
    <mergeCell ref="H141:J141"/>
    <mergeCell ref="A140:J140"/>
    <mergeCell ref="A74:C78"/>
    <mergeCell ref="D74:J78"/>
    <mergeCell ref="A79:D79"/>
    <mergeCell ref="E79:G79"/>
    <mergeCell ref="E59:G59"/>
    <mergeCell ref="E60:G60"/>
    <mergeCell ref="A180:D180"/>
    <mergeCell ref="E180:G180"/>
    <mergeCell ref="H180:J180"/>
    <mergeCell ref="A157:D157"/>
    <mergeCell ref="E157:G157"/>
    <mergeCell ref="H157:J157"/>
    <mergeCell ref="A175:C179"/>
    <mergeCell ref="D175:J179"/>
    <mergeCell ref="H79:J79"/>
    <mergeCell ref="A122:C126"/>
    <mergeCell ref="D122:J126"/>
    <mergeCell ref="A127:D127"/>
    <mergeCell ref="E127:G127"/>
    <mergeCell ref="H127:J127"/>
    <mergeCell ref="D52:J56"/>
    <mergeCell ref="H6:J6"/>
    <mergeCell ref="A52:C56"/>
    <mergeCell ref="H30:J30"/>
    <mergeCell ref="A57:D57"/>
    <mergeCell ref="E57:G57"/>
    <mergeCell ref="H57:J57"/>
    <mergeCell ref="A25:C29"/>
    <mergeCell ref="A30:D30"/>
    <mergeCell ref="E30:G30"/>
    <mergeCell ref="D25:J29"/>
    <mergeCell ref="D1:J5"/>
    <mergeCell ref="A1:C5"/>
    <mergeCell ref="E6:G6"/>
    <mergeCell ref="A6:D6"/>
    <mergeCell ref="E11:G11"/>
    <mergeCell ref="E9:G9"/>
    <mergeCell ref="E8:G8"/>
  </mergeCells>
  <printOptions horizontalCentered="1"/>
  <pageMargins left="0" right="0" top="1" bottom="0.5" header="0.25" footer="0.25"/>
  <pageSetup firstPageNumber="1" useFirstPageNumber="1"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zoomScaleSheetLayoutView="100" workbookViewId="0" topLeftCell="A1">
      <selection activeCell="K1" sqref="K1"/>
    </sheetView>
  </sheetViews>
  <sheetFormatPr defaultColWidth="9.140625" defaultRowHeight="12.75"/>
  <cols>
    <col min="1" max="1" width="20.7109375" style="291" customWidth="1"/>
    <col min="2" max="4" width="8.7109375" style="204" customWidth="1"/>
    <col min="5" max="5" width="15.7109375" style="204" customWidth="1"/>
    <col min="6" max="7" width="6.7109375" style="204" customWidth="1"/>
    <col min="8" max="8" width="15.7109375" style="292" customWidth="1"/>
    <col min="9" max="10" width="6.7109375" style="292" customWidth="1"/>
    <col min="11" max="16384" width="9.140625" style="292" customWidth="1"/>
  </cols>
  <sheetData>
    <row r="1" spans="1:10" s="342" customFormat="1" ht="14.1" customHeight="1">
      <c r="A1" s="417"/>
      <c r="B1" s="418"/>
      <c r="C1" s="418"/>
      <c r="D1" s="501" t="s">
        <v>465</v>
      </c>
      <c r="E1" s="460"/>
      <c r="F1" s="461"/>
      <c r="G1" s="461"/>
      <c r="H1" s="461"/>
      <c r="I1" s="461"/>
      <c r="J1" s="462"/>
    </row>
    <row r="2" spans="1:10" s="342" customFormat="1" ht="14.1" customHeight="1">
      <c r="A2" s="418"/>
      <c r="B2" s="418"/>
      <c r="C2" s="418"/>
      <c r="D2" s="460"/>
      <c r="E2" s="460"/>
      <c r="F2" s="461"/>
      <c r="G2" s="461"/>
      <c r="H2" s="461"/>
      <c r="I2" s="461"/>
      <c r="J2" s="462"/>
    </row>
    <row r="3" spans="1:10" s="342" customFormat="1" ht="14.1" customHeight="1">
      <c r="A3" s="418"/>
      <c r="B3" s="418"/>
      <c r="C3" s="418"/>
      <c r="D3" s="460"/>
      <c r="E3" s="460"/>
      <c r="F3" s="461"/>
      <c r="G3" s="461"/>
      <c r="H3" s="461"/>
      <c r="I3" s="461"/>
      <c r="J3" s="462"/>
    </row>
    <row r="4" spans="1:10" s="342" customFormat="1" ht="14.1" customHeight="1">
      <c r="A4" s="418"/>
      <c r="B4" s="418"/>
      <c r="C4" s="418"/>
      <c r="D4" s="460"/>
      <c r="E4" s="460"/>
      <c r="F4" s="461"/>
      <c r="G4" s="461"/>
      <c r="H4" s="461"/>
      <c r="I4" s="461"/>
      <c r="J4" s="462"/>
    </row>
    <row r="5" spans="1:10" s="342" customFormat="1" ht="14.1" customHeight="1">
      <c r="A5" s="418"/>
      <c r="B5" s="418"/>
      <c r="C5" s="418"/>
      <c r="D5" s="460"/>
      <c r="E5" s="460"/>
      <c r="F5" s="461"/>
      <c r="G5" s="461"/>
      <c r="H5" s="461"/>
      <c r="I5" s="461"/>
      <c r="J5" s="462"/>
    </row>
    <row r="6" spans="1:10" s="342" customFormat="1" ht="14.1" customHeight="1">
      <c r="A6" s="481" t="s">
        <v>0</v>
      </c>
      <c r="B6" s="481"/>
      <c r="C6" s="481"/>
      <c r="D6" s="481"/>
      <c r="E6" s="481" t="s">
        <v>468</v>
      </c>
      <c r="F6" s="481"/>
      <c r="G6" s="481"/>
      <c r="H6" s="481" t="s">
        <v>43</v>
      </c>
      <c r="I6" s="481"/>
      <c r="J6" s="481"/>
    </row>
    <row r="7" spans="1:10" s="342" customFormat="1" ht="14.1" customHeight="1">
      <c r="A7" s="45" t="s">
        <v>1</v>
      </c>
      <c r="B7" s="45" t="s">
        <v>2</v>
      </c>
      <c r="C7" s="45"/>
      <c r="D7" s="45" t="s">
        <v>4</v>
      </c>
      <c r="E7" s="45" t="s">
        <v>5</v>
      </c>
      <c r="F7" s="45" t="s">
        <v>6</v>
      </c>
      <c r="G7" s="45" t="s">
        <v>80</v>
      </c>
      <c r="H7" s="45" t="s">
        <v>5</v>
      </c>
      <c r="I7" s="45" t="s">
        <v>6</v>
      </c>
      <c r="J7" s="45" t="s">
        <v>80</v>
      </c>
    </row>
    <row r="8" spans="1:10" s="342" customFormat="1" ht="14.1" customHeight="1">
      <c r="A8" s="182" t="s">
        <v>189</v>
      </c>
      <c r="B8" s="183">
        <v>4</v>
      </c>
      <c r="C8" s="183"/>
      <c r="D8" s="184">
        <v>0.0632</v>
      </c>
      <c r="E8" s="497" t="s">
        <v>459</v>
      </c>
      <c r="F8" s="498"/>
      <c r="G8" s="499"/>
      <c r="H8" s="183">
        <v>72989695522</v>
      </c>
      <c r="I8" s="183">
        <v>3150</v>
      </c>
      <c r="J8" s="184">
        <f aca="true" t="shared" si="0" ref="J8:J20">I8*D8/100</f>
        <v>1.9908000000000001</v>
      </c>
    </row>
    <row r="9" spans="1:10" s="342" customFormat="1" ht="14.1" customHeight="1">
      <c r="A9" s="186" t="s">
        <v>190</v>
      </c>
      <c r="B9" s="187">
        <v>5</v>
      </c>
      <c r="C9" s="187"/>
      <c r="D9" s="40">
        <v>0.084</v>
      </c>
      <c r="E9" s="497" t="s">
        <v>459</v>
      </c>
      <c r="F9" s="498"/>
      <c r="G9" s="499"/>
      <c r="H9" s="187">
        <v>72989695523</v>
      </c>
      <c r="I9" s="187">
        <v>2350</v>
      </c>
      <c r="J9" s="40">
        <f t="shared" si="0"/>
        <v>1.974</v>
      </c>
    </row>
    <row r="10" spans="1:10" s="342" customFormat="1" ht="14.1" customHeight="1">
      <c r="A10" s="197" t="s">
        <v>61</v>
      </c>
      <c r="B10" s="198" t="s">
        <v>31</v>
      </c>
      <c r="C10" s="198"/>
      <c r="D10" s="40">
        <v>0.19</v>
      </c>
      <c r="E10" s="343">
        <v>72989695130</v>
      </c>
      <c r="F10" s="343">
        <v>2105</v>
      </c>
      <c r="G10" s="306">
        <f>F10*D10/100</f>
        <v>3.9995</v>
      </c>
      <c r="H10" s="188">
        <v>72989695140</v>
      </c>
      <c r="I10" s="188">
        <v>1050</v>
      </c>
      <c r="J10" s="40">
        <f t="shared" si="0"/>
        <v>1.995</v>
      </c>
    </row>
    <row r="11" spans="1:10" s="342" customFormat="1" ht="14.1" customHeight="1">
      <c r="A11" s="197" t="s">
        <v>191</v>
      </c>
      <c r="B11" s="198" t="s">
        <v>192</v>
      </c>
      <c r="C11" s="198"/>
      <c r="D11" s="40">
        <v>0.2624</v>
      </c>
      <c r="E11" s="497" t="s">
        <v>459</v>
      </c>
      <c r="F11" s="498"/>
      <c r="G11" s="503"/>
      <c r="H11" s="187">
        <v>72989695524</v>
      </c>
      <c r="I11" s="187">
        <v>750</v>
      </c>
      <c r="J11" s="40">
        <f t="shared" si="0"/>
        <v>1.9680000000000002</v>
      </c>
    </row>
    <row r="12" spans="1:10" ht="14.1" customHeight="1">
      <c r="A12" s="197" t="s">
        <v>62</v>
      </c>
      <c r="B12" s="198" t="s">
        <v>20</v>
      </c>
      <c r="C12" s="198"/>
      <c r="D12" s="40">
        <v>0.31</v>
      </c>
      <c r="E12" s="188">
        <v>72989695131</v>
      </c>
      <c r="F12" s="155">
        <f>4/D12*100</f>
        <v>1290.3225806451615</v>
      </c>
      <c r="G12" s="50">
        <f aca="true" t="shared" si="1" ref="G12:G20">F12*D12/100</f>
        <v>4.000000000000001</v>
      </c>
      <c r="H12" s="188">
        <v>72989695141</v>
      </c>
      <c r="I12" s="188">
        <v>645</v>
      </c>
      <c r="J12" s="40">
        <f t="shared" si="0"/>
        <v>1.9994999999999998</v>
      </c>
    </row>
    <row r="13" spans="1:10" ht="14.1" customHeight="1">
      <c r="A13" s="197" t="s">
        <v>63</v>
      </c>
      <c r="B13" s="198" t="s">
        <v>16</v>
      </c>
      <c r="C13" s="198"/>
      <c r="D13" s="40">
        <v>0.69</v>
      </c>
      <c r="E13" s="188">
        <v>72989695132</v>
      </c>
      <c r="F13" s="160">
        <f>4/D13*100</f>
        <v>579.7101449275364</v>
      </c>
      <c r="G13" s="51">
        <f t="shared" si="1"/>
        <v>4.000000000000001</v>
      </c>
      <c r="H13" s="188">
        <v>72989695142</v>
      </c>
      <c r="I13" s="188">
        <v>290</v>
      </c>
      <c r="J13" s="40">
        <f t="shared" si="0"/>
        <v>2.001</v>
      </c>
    </row>
    <row r="14" spans="1:10" ht="14.1" customHeight="1">
      <c r="A14" s="197" t="s">
        <v>64</v>
      </c>
      <c r="B14" s="198" t="s">
        <v>13</v>
      </c>
      <c r="C14" s="198"/>
      <c r="D14" s="40">
        <v>1.2</v>
      </c>
      <c r="E14" s="188">
        <v>72989695133</v>
      </c>
      <c r="F14" s="160">
        <v>335</v>
      </c>
      <c r="G14" s="51">
        <f t="shared" si="1"/>
        <v>4.02</v>
      </c>
      <c r="H14" s="188">
        <v>72989695143</v>
      </c>
      <c r="I14" s="188">
        <v>165</v>
      </c>
      <c r="J14" s="40">
        <f t="shared" si="0"/>
        <v>1.98</v>
      </c>
    </row>
    <row r="15" spans="1:10" ht="14.1" customHeight="1">
      <c r="A15" s="197" t="s">
        <v>65</v>
      </c>
      <c r="B15" s="198" t="s">
        <v>11</v>
      </c>
      <c r="C15" s="198"/>
      <c r="D15" s="40">
        <v>1.62</v>
      </c>
      <c r="E15" s="188">
        <v>72989695134</v>
      </c>
      <c r="F15" s="160">
        <v>250</v>
      </c>
      <c r="G15" s="51">
        <f t="shared" si="1"/>
        <v>4.05</v>
      </c>
      <c r="H15" s="188">
        <v>72989695144</v>
      </c>
      <c r="I15" s="188">
        <v>120</v>
      </c>
      <c r="J15" s="40">
        <f t="shared" si="0"/>
        <v>1.944</v>
      </c>
    </row>
    <row r="16" spans="1:10" ht="14.1" customHeight="1">
      <c r="A16" s="197" t="s">
        <v>66</v>
      </c>
      <c r="B16" s="198" t="s">
        <v>8</v>
      </c>
      <c r="C16" s="198"/>
      <c r="D16" s="40">
        <v>2.18</v>
      </c>
      <c r="E16" s="188">
        <v>72989695135</v>
      </c>
      <c r="F16" s="160">
        <v>180</v>
      </c>
      <c r="G16" s="51">
        <f t="shared" si="1"/>
        <v>3.9240000000000004</v>
      </c>
      <c r="H16" s="188">
        <v>72989695145</v>
      </c>
      <c r="I16" s="188">
        <v>90</v>
      </c>
      <c r="J16" s="40">
        <f t="shared" si="0"/>
        <v>1.9620000000000002</v>
      </c>
    </row>
    <row r="17" spans="1:10" ht="14.1" customHeight="1">
      <c r="A17" s="197" t="s">
        <v>67</v>
      </c>
      <c r="B17" s="198" t="s">
        <v>30</v>
      </c>
      <c r="C17" s="198"/>
      <c r="D17" s="40">
        <v>3.01</v>
      </c>
      <c r="E17" s="188">
        <v>72989695136</v>
      </c>
      <c r="F17" s="160">
        <v>133</v>
      </c>
      <c r="G17" s="51">
        <f t="shared" si="1"/>
        <v>4.003299999999999</v>
      </c>
      <c r="H17" s="188">
        <v>72989695146</v>
      </c>
      <c r="I17" s="188">
        <v>65</v>
      </c>
      <c r="J17" s="40">
        <f t="shared" si="0"/>
        <v>1.9564999999999997</v>
      </c>
    </row>
    <row r="18" spans="1:10" ht="14.1" customHeight="1">
      <c r="A18" s="197" t="s">
        <v>59</v>
      </c>
      <c r="B18" s="198" t="s">
        <v>29</v>
      </c>
      <c r="C18" s="198"/>
      <c r="D18" s="40">
        <v>3.4</v>
      </c>
      <c r="E18" s="188">
        <v>72989695137</v>
      </c>
      <c r="F18" s="160">
        <v>118</v>
      </c>
      <c r="G18" s="51">
        <f t="shared" si="1"/>
        <v>4.012</v>
      </c>
      <c r="H18" s="188">
        <v>72989695147</v>
      </c>
      <c r="I18" s="188">
        <v>58</v>
      </c>
      <c r="J18" s="40">
        <f t="shared" si="0"/>
        <v>1.972</v>
      </c>
    </row>
    <row r="19" spans="1:10" ht="14.1" customHeight="1">
      <c r="A19" s="197" t="s">
        <v>460</v>
      </c>
      <c r="B19" s="198" t="s">
        <v>407</v>
      </c>
      <c r="C19" s="198"/>
      <c r="D19" s="40">
        <v>3.56</v>
      </c>
      <c r="E19" s="188">
        <v>72989695139</v>
      </c>
      <c r="F19" s="160">
        <v>112</v>
      </c>
      <c r="G19" s="51">
        <f t="shared" si="1"/>
        <v>3.9872</v>
      </c>
      <c r="H19" s="188">
        <v>72989695205</v>
      </c>
      <c r="I19" s="188">
        <v>56</v>
      </c>
      <c r="J19" s="40">
        <f t="shared" si="0"/>
        <v>1.9936</v>
      </c>
    </row>
    <row r="20" spans="1:10" ht="14.1" customHeight="1">
      <c r="A20" s="197" t="s">
        <v>60</v>
      </c>
      <c r="B20" s="187">
        <v>24</v>
      </c>
      <c r="C20" s="187"/>
      <c r="D20" s="40">
        <v>6.4</v>
      </c>
      <c r="E20" s="188">
        <v>72989695138</v>
      </c>
      <c r="F20" s="160">
        <v>63</v>
      </c>
      <c r="G20" s="51">
        <f t="shared" si="1"/>
        <v>4.032</v>
      </c>
      <c r="H20" s="188">
        <v>72989695148</v>
      </c>
      <c r="I20" s="188">
        <v>31</v>
      </c>
      <c r="J20" s="40">
        <f t="shared" si="0"/>
        <v>1.984</v>
      </c>
    </row>
    <row r="21" spans="1:10" ht="14.1" customHeight="1">
      <c r="A21" s="346"/>
      <c r="B21" s="309"/>
      <c r="C21" s="309"/>
      <c r="D21" s="344"/>
      <c r="E21" s="210"/>
      <c r="F21" s="210"/>
      <c r="G21" s="344"/>
      <c r="H21" s="210"/>
      <c r="I21" s="210"/>
      <c r="J21" s="344"/>
    </row>
    <row r="22" spans="1:10" ht="14.1" customHeight="1">
      <c r="A22" s="327"/>
      <c r="D22" s="338"/>
      <c r="E22" s="199"/>
      <c r="F22" s="199"/>
      <c r="G22" s="338"/>
      <c r="H22" s="199"/>
      <c r="I22" s="199"/>
      <c r="J22" s="338"/>
    </row>
    <row r="23" spans="1:10" ht="14.1" customHeight="1">
      <c r="A23" s="327"/>
      <c r="D23" s="338"/>
      <c r="E23" s="199"/>
      <c r="F23" s="199"/>
      <c r="G23" s="338"/>
      <c r="H23" s="199"/>
      <c r="I23" s="199"/>
      <c r="J23" s="338"/>
    </row>
    <row r="24" spans="1:10" ht="14.1" customHeight="1">
      <c r="A24" s="404"/>
      <c r="B24" s="206"/>
      <c r="C24" s="206"/>
      <c r="D24" s="405"/>
      <c r="E24" s="208"/>
      <c r="F24" s="208"/>
      <c r="G24" s="405"/>
      <c r="H24" s="208"/>
      <c r="I24" s="208"/>
      <c r="J24" s="405"/>
    </row>
    <row r="25" spans="1:10" ht="14.1" customHeight="1">
      <c r="A25" s="469"/>
      <c r="B25" s="470"/>
      <c r="C25" s="470"/>
      <c r="D25" s="506" t="s">
        <v>161</v>
      </c>
      <c r="E25" s="472"/>
      <c r="F25" s="473"/>
      <c r="G25" s="473"/>
      <c r="H25" s="473"/>
      <c r="I25" s="473"/>
      <c r="J25" s="474"/>
    </row>
    <row r="26" spans="1:10" ht="14.1" customHeight="1">
      <c r="A26" s="418"/>
      <c r="B26" s="418"/>
      <c r="C26" s="418"/>
      <c r="D26" s="460"/>
      <c r="E26" s="460"/>
      <c r="F26" s="461"/>
      <c r="G26" s="461"/>
      <c r="H26" s="461"/>
      <c r="I26" s="461"/>
      <c r="J26" s="462"/>
    </row>
    <row r="27" spans="1:10" ht="14.1" customHeight="1">
      <c r="A27" s="418"/>
      <c r="B27" s="418"/>
      <c r="C27" s="418"/>
      <c r="D27" s="460"/>
      <c r="E27" s="460"/>
      <c r="F27" s="461"/>
      <c r="G27" s="461"/>
      <c r="H27" s="461"/>
      <c r="I27" s="461"/>
      <c r="J27" s="462"/>
    </row>
    <row r="28" spans="1:10" ht="14.1" customHeight="1">
      <c r="A28" s="418"/>
      <c r="B28" s="418"/>
      <c r="C28" s="418"/>
      <c r="D28" s="460"/>
      <c r="E28" s="460"/>
      <c r="F28" s="461"/>
      <c r="G28" s="461"/>
      <c r="H28" s="461"/>
      <c r="I28" s="461"/>
      <c r="J28" s="462"/>
    </row>
    <row r="29" spans="1:10" ht="14.1" customHeight="1">
      <c r="A29" s="418"/>
      <c r="B29" s="418"/>
      <c r="C29" s="418"/>
      <c r="D29" s="460"/>
      <c r="E29" s="460"/>
      <c r="F29" s="461"/>
      <c r="G29" s="461"/>
      <c r="H29" s="461"/>
      <c r="I29" s="461"/>
      <c r="J29" s="462"/>
    </row>
    <row r="30" spans="1:10" ht="14.1" customHeight="1">
      <c r="A30" s="507" t="s">
        <v>0</v>
      </c>
      <c r="B30" s="507"/>
      <c r="C30" s="507"/>
      <c r="D30" s="507"/>
      <c r="E30" s="507" t="s">
        <v>468</v>
      </c>
      <c r="F30" s="507"/>
      <c r="G30" s="507"/>
      <c r="H30" s="507" t="s">
        <v>43</v>
      </c>
      <c r="I30" s="507"/>
      <c r="J30" s="507"/>
    </row>
    <row r="31" spans="1:10" ht="14.1" customHeight="1">
      <c r="A31" s="44" t="s">
        <v>1</v>
      </c>
      <c r="B31" s="44" t="s">
        <v>2</v>
      </c>
      <c r="C31" s="44"/>
      <c r="D31" s="44" t="s">
        <v>4</v>
      </c>
      <c r="E31" s="44" t="s">
        <v>5</v>
      </c>
      <c r="F31" s="44" t="s">
        <v>6</v>
      </c>
      <c r="G31" s="44" t="s">
        <v>80</v>
      </c>
      <c r="H31" s="44" t="s">
        <v>5</v>
      </c>
      <c r="I31" s="44" t="s">
        <v>6</v>
      </c>
      <c r="J31" s="44" t="s">
        <v>80</v>
      </c>
    </row>
    <row r="32" spans="1:10" ht="14.1" customHeight="1">
      <c r="A32" s="337" t="s">
        <v>193</v>
      </c>
      <c r="B32" s="336" t="s">
        <v>26</v>
      </c>
      <c r="C32" s="336"/>
      <c r="D32" s="334">
        <v>0.0416</v>
      </c>
      <c r="E32" s="502" t="s">
        <v>279</v>
      </c>
      <c r="F32" s="502"/>
      <c r="G32" s="502"/>
      <c r="H32" s="335">
        <v>72989695526</v>
      </c>
      <c r="I32" s="335">
        <v>500</v>
      </c>
      <c r="J32" s="334">
        <f aca="true" t="shared" si="2" ref="J32:J44">I32*D32/100</f>
        <v>0.20800000000000002</v>
      </c>
    </row>
    <row r="33" spans="1:10" ht="14.1" customHeight="1">
      <c r="A33" s="337" t="s">
        <v>194</v>
      </c>
      <c r="B33" s="336" t="s">
        <v>25</v>
      </c>
      <c r="C33" s="336"/>
      <c r="D33" s="334">
        <v>0.076</v>
      </c>
      <c r="E33" s="502"/>
      <c r="F33" s="502"/>
      <c r="G33" s="502"/>
      <c r="H33" s="335">
        <v>72989695527</v>
      </c>
      <c r="I33" s="335">
        <v>500</v>
      </c>
      <c r="J33" s="334">
        <f t="shared" si="2"/>
        <v>0.38</v>
      </c>
    </row>
    <row r="34" spans="1:10" ht="14.1" customHeight="1">
      <c r="A34" s="337" t="s">
        <v>195</v>
      </c>
      <c r="B34" s="336" t="s">
        <v>192</v>
      </c>
      <c r="C34" s="336"/>
      <c r="D34" s="334">
        <v>0.184</v>
      </c>
      <c r="E34" s="502"/>
      <c r="F34" s="502"/>
      <c r="G34" s="502"/>
      <c r="H34" s="335">
        <v>72989695528</v>
      </c>
      <c r="I34" s="335">
        <v>250</v>
      </c>
      <c r="J34" s="334">
        <f t="shared" si="2"/>
        <v>0.46</v>
      </c>
    </row>
    <row r="35" spans="1:10" ht="14.1" customHeight="1">
      <c r="A35" s="228" t="s">
        <v>51</v>
      </c>
      <c r="B35" s="229" t="s">
        <v>31</v>
      </c>
      <c r="C35" s="229"/>
      <c r="D35" s="229" t="s">
        <v>143</v>
      </c>
      <c r="E35" s="185">
        <v>72989695150</v>
      </c>
      <c r="F35" s="160">
        <f aca="true" t="shared" si="3" ref="F35:F44">4/D35*100</f>
        <v>2222.222222222222</v>
      </c>
      <c r="G35" s="51">
        <f aca="true" t="shared" si="4" ref="G35:G44">F35*D35/100</f>
        <v>4</v>
      </c>
      <c r="H35" s="185">
        <v>72989695160</v>
      </c>
      <c r="I35" s="210">
        <v>1110</v>
      </c>
      <c r="J35" s="50">
        <f t="shared" si="2"/>
        <v>1.9979999999999998</v>
      </c>
    </row>
    <row r="36" spans="1:10" ht="14.1" customHeight="1">
      <c r="A36" s="197" t="s">
        <v>52</v>
      </c>
      <c r="B36" s="198" t="s">
        <v>20</v>
      </c>
      <c r="C36" s="198"/>
      <c r="D36" s="198" t="s">
        <v>144</v>
      </c>
      <c r="E36" s="188">
        <v>72989695151</v>
      </c>
      <c r="F36" s="160">
        <f t="shared" si="3"/>
        <v>1142.857142857143</v>
      </c>
      <c r="G36" s="51">
        <f t="shared" si="4"/>
        <v>4</v>
      </c>
      <c r="H36" s="188">
        <v>72989695161</v>
      </c>
      <c r="I36" s="199">
        <v>570</v>
      </c>
      <c r="J36" s="51">
        <f t="shared" si="2"/>
        <v>1.995</v>
      </c>
    </row>
    <row r="37" spans="1:10" ht="14.1" customHeight="1">
      <c r="A37" s="197" t="s">
        <v>53</v>
      </c>
      <c r="B37" s="198" t="s">
        <v>16</v>
      </c>
      <c r="C37" s="198"/>
      <c r="D37" s="198" t="s">
        <v>145</v>
      </c>
      <c r="E37" s="188">
        <v>72989695152</v>
      </c>
      <c r="F37" s="160">
        <f t="shared" si="3"/>
        <v>714.2857142857142</v>
      </c>
      <c r="G37" s="51">
        <f t="shared" si="4"/>
        <v>4</v>
      </c>
      <c r="H37" s="188">
        <v>72989695162</v>
      </c>
      <c r="I37" s="199">
        <v>355</v>
      </c>
      <c r="J37" s="51">
        <f t="shared" si="2"/>
        <v>1.9880000000000002</v>
      </c>
    </row>
    <row r="38" spans="1:10" ht="14.1" customHeight="1">
      <c r="A38" s="197" t="s">
        <v>54</v>
      </c>
      <c r="B38" s="198" t="s">
        <v>13</v>
      </c>
      <c r="C38" s="198"/>
      <c r="D38" s="198" t="s">
        <v>146</v>
      </c>
      <c r="E38" s="188">
        <v>72989695153</v>
      </c>
      <c r="F38" s="160">
        <f t="shared" si="3"/>
        <v>476.1904761904762</v>
      </c>
      <c r="G38" s="51">
        <f t="shared" si="4"/>
        <v>4</v>
      </c>
      <c r="H38" s="188">
        <v>72989695163</v>
      </c>
      <c r="I38" s="199">
        <v>235</v>
      </c>
      <c r="J38" s="51">
        <f t="shared" si="2"/>
        <v>1.974</v>
      </c>
    </row>
    <row r="39" spans="1:10" ht="14.1" customHeight="1">
      <c r="A39" s="197" t="s">
        <v>55</v>
      </c>
      <c r="B39" s="198" t="s">
        <v>11</v>
      </c>
      <c r="C39" s="198"/>
      <c r="D39" s="198" t="s">
        <v>147</v>
      </c>
      <c r="E39" s="188">
        <v>72989695154</v>
      </c>
      <c r="F39" s="160">
        <f t="shared" si="3"/>
        <v>231.21387283236996</v>
      </c>
      <c r="G39" s="51">
        <f t="shared" si="4"/>
        <v>4</v>
      </c>
      <c r="H39" s="188">
        <v>72989695164</v>
      </c>
      <c r="I39" s="199">
        <v>115</v>
      </c>
      <c r="J39" s="51">
        <f t="shared" si="2"/>
        <v>1.9894999999999998</v>
      </c>
    </row>
    <row r="40" spans="1:10" ht="14.1" customHeight="1">
      <c r="A40" s="197" t="s">
        <v>56</v>
      </c>
      <c r="B40" s="198" t="s">
        <v>8</v>
      </c>
      <c r="C40" s="198"/>
      <c r="D40" s="198" t="s">
        <v>148</v>
      </c>
      <c r="E40" s="188">
        <v>72989695155</v>
      </c>
      <c r="F40" s="160">
        <f t="shared" si="3"/>
        <v>204.08163265306123</v>
      </c>
      <c r="G40" s="51">
        <f t="shared" si="4"/>
        <v>4</v>
      </c>
      <c r="H40" s="188">
        <v>72989695165</v>
      </c>
      <c r="I40" s="199">
        <v>100</v>
      </c>
      <c r="J40" s="51">
        <f t="shared" si="2"/>
        <v>1.96</v>
      </c>
    </row>
    <row r="41" spans="1:10" ht="14.1" customHeight="1">
      <c r="A41" s="197" t="s">
        <v>57</v>
      </c>
      <c r="B41" s="198" t="s">
        <v>30</v>
      </c>
      <c r="C41" s="198"/>
      <c r="D41" s="198" t="s">
        <v>149</v>
      </c>
      <c r="E41" s="188">
        <v>72989695156</v>
      </c>
      <c r="F41" s="160">
        <f t="shared" si="3"/>
        <v>186.04651162790697</v>
      </c>
      <c r="G41" s="51">
        <f t="shared" si="4"/>
        <v>3.9999999999999996</v>
      </c>
      <c r="H41" s="188">
        <v>72989695166</v>
      </c>
      <c r="I41" s="199">
        <v>90</v>
      </c>
      <c r="J41" s="51">
        <f t="shared" si="2"/>
        <v>1.935</v>
      </c>
    </row>
    <row r="42" spans="1:10" ht="14.1" customHeight="1">
      <c r="A42" s="197" t="s">
        <v>58</v>
      </c>
      <c r="B42" s="198" t="s">
        <v>29</v>
      </c>
      <c r="C42" s="198"/>
      <c r="D42" s="198" t="s">
        <v>150</v>
      </c>
      <c r="E42" s="188">
        <v>72989695157</v>
      </c>
      <c r="F42" s="160">
        <f t="shared" si="3"/>
        <v>119.76047904191618</v>
      </c>
      <c r="G42" s="51">
        <f t="shared" si="4"/>
        <v>4.000000000000001</v>
      </c>
      <c r="H42" s="188">
        <v>72989695167</v>
      </c>
      <c r="I42" s="199">
        <v>58</v>
      </c>
      <c r="J42" s="51">
        <f t="shared" si="2"/>
        <v>1.9372</v>
      </c>
    </row>
    <row r="43" spans="1:10" ht="14.1" customHeight="1">
      <c r="A43" s="197" t="s">
        <v>406</v>
      </c>
      <c r="B43" s="198" t="s">
        <v>407</v>
      </c>
      <c r="C43" s="198"/>
      <c r="D43" s="198" t="s">
        <v>408</v>
      </c>
      <c r="E43" s="188">
        <v>72989695149</v>
      </c>
      <c r="F43" s="160">
        <f t="shared" si="3"/>
        <v>113.63636363636364</v>
      </c>
      <c r="G43" s="51">
        <f t="shared" si="4"/>
        <v>4</v>
      </c>
      <c r="H43" s="188">
        <v>72989695159</v>
      </c>
      <c r="I43" s="199">
        <v>55</v>
      </c>
      <c r="J43" s="51">
        <f t="shared" si="2"/>
        <v>1.936</v>
      </c>
    </row>
    <row r="44" spans="1:10" ht="14.1" customHeight="1">
      <c r="A44" s="207" t="s">
        <v>68</v>
      </c>
      <c r="B44" s="190">
        <v>24</v>
      </c>
      <c r="C44" s="205"/>
      <c r="D44" s="190">
        <v>5.78</v>
      </c>
      <c r="E44" s="192">
        <v>72989695158</v>
      </c>
      <c r="F44" s="160">
        <f t="shared" si="3"/>
        <v>69.20415224913495</v>
      </c>
      <c r="G44" s="51">
        <f t="shared" si="4"/>
        <v>4</v>
      </c>
      <c r="H44" s="192">
        <v>72989695168</v>
      </c>
      <c r="I44" s="208">
        <v>34</v>
      </c>
      <c r="J44" s="52">
        <f t="shared" si="2"/>
        <v>1.9652</v>
      </c>
    </row>
    <row r="45" spans="1:10" ht="14.1" customHeight="1">
      <c r="A45" s="510" t="s">
        <v>585</v>
      </c>
      <c r="B45" s="511"/>
      <c r="C45" s="511"/>
      <c r="D45" s="511"/>
      <c r="E45" s="511"/>
      <c r="F45" s="511"/>
      <c r="G45" s="511"/>
      <c r="H45" s="511"/>
      <c r="I45" s="511"/>
      <c r="J45" s="511"/>
    </row>
    <row r="46" spans="1:7" ht="14.1" customHeight="1">
      <c r="A46" s="292"/>
      <c r="B46" s="292"/>
      <c r="C46" s="292"/>
      <c r="D46" s="292"/>
      <c r="E46" s="292"/>
      <c r="F46" s="292"/>
      <c r="G46" s="292"/>
    </row>
    <row r="47" spans="1:7" ht="14.1" customHeight="1">
      <c r="A47" s="292"/>
      <c r="B47" s="292"/>
      <c r="C47" s="292"/>
      <c r="D47" s="292"/>
      <c r="E47" s="292"/>
      <c r="F47" s="292"/>
      <c r="G47" s="292"/>
    </row>
    <row r="48" spans="1:7" ht="14.1" customHeight="1">
      <c r="A48" s="292"/>
      <c r="B48" s="292"/>
      <c r="C48" s="292"/>
      <c r="D48" s="292"/>
      <c r="E48" s="292"/>
      <c r="F48" s="292"/>
      <c r="G48" s="292"/>
    </row>
    <row r="49" spans="1:7" ht="14.1" customHeight="1">
      <c r="A49" s="292"/>
      <c r="B49" s="292"/>
      <c r="C49" s="292"/>
      <c r="D49" s="292"/>
      <c r="E49" s="292"/>
      <c r="F49" s="292"/>
      <c r="G49" s="292"/>
    </row>
    <row r="50" spans="1:7" ht="14.1" customHeight="1">
      <c r="A50" s="292"/>
      <c r="B50" s="292"/>
      <c r="C50" s="292"/>
      <c r="D50" s="292"/>
      <c r="E50" s="292"/>
      <c r="F50" s="292"/>
      <c r="G50" s="292"/>
    </row>
    <row r="51" spans="1:10" ht="14.1" customHeight="1">
      <c r="A51" s="417"/>
      <c r="B51" s="418"/>
      <c r="C51" s="418"/>
      <c r="D51" s="501" t="s">
        <v>572</v>
      </c>
      <c r="E51" s="460"/>
      <c r="F51" s="461"/>
      <c r="G51" s="461"/>
      <c r="H51" s="461"/>
      <c r="I51" s="461"/>
      <c r="J51" s="462"/>
    </row>
    <row r="52" spans="1:10" ht="14.1" customHeight="1">
      <c r="A52" s="418"/>
      <c r="B52" s="418"/>
      <c r="C52" s="418"/>
      <c r="D52" s="460"/>
      <c r="E52" s="460"/>
      <c r="F52" s="461"/>
      <c r="G52" s="461"/>
      <c r="H52" s="461"/>
      <c r="I52" s="461"/>
      <c r="J52" s="462"/>
    </row>
    <row r="53" spans="1:10" ht="14.1" customHeight="1">
      <c r="A53" s="418"/>
      <c r="B53" s="418"/>
      <c r="C53" s="418"/>
      <c r="D53" s="460"/>
      <c r="E53" s="460"/>
      <c r="F53" s="461"/>
      <c r="G53" s="461"/>
      <c r="H53" s="461"/>
      <c r="I53" s="461"/>
      <c r="J53" s="462"/>
    </row>
    <row r="54" spans="1:10" ht="14.1" customHeight="1">
      <c r="A54" s="418"/>
      <c r="B54" s="418"/>
      <c r="C54" s="418"/>
      <c r="D54" s="460"/>
      <c r="E54" s="460"/>
      <c r="F54" s="461"/>
      <c r="G54" s="461"/>
      <c r="H54" s="461"/>
      <c r="I54" s="461"/>
      <c r="J54" s="462"/>
    </row>
    <row r="55" spans="1:10" ht="14.1" customHeight="1">
      <c r="A55" s="418"/>
      <c r="B55" s="418"/>
      <c r="C55" s="418"/>
      <c r="D55" s="460"/>
      <c r="E55" s="460"/>
      <c r="F55" s="461"/>
      <c r="G55" s="461"/>
      <c r="H55" s="461"/>
      <c r="I55" s="461"/>
      <c r="J55" s="462"/>
    </row>
    <row r="56" spans="1:10" ht="14.1" customHeight="1">
      <c r="A56" s="504" t="s">
        <v>0</v>
      </c>
      <c r="B56" s="504"/>
      <c r="C56" s="504"/>
      <c r="D56" s="504"/>
      <c r="E56" s="504" t="s">
        <v>43</v>
      </c>
      <c r="F56" s="504"/>
      <c r="G56" s="504"/>
      <c r="H56" s="505"/>
      <c r="I56" s="505"/>
      <c r="J56" s="505"/>
    </row>
    <row r="57" spans="1:10" ht="14.1" customHeight="1">
      <c r="A57" s="44" t="s">
        <v>1</v>
      </c>
      <c r="B57" s="44" t="s">
        <v>2</v>
      </c>
      <c r="C57" s="44"/>
      <c r="D57" s="44" t="s">
        <v>4</v>
      </c>
      <c r="E57" s="44" t="s">
        <v>5</v>
      </c>
      <c r="F57" s="44" t="s">
        <v>6</v>
      </c>
      <c r="G57" s="44" t="s">
        <v>80</v>
      </c>
      <c r="H57" s="44"/>
      <c r="I57" s="44"/>
      <c r="J57" s="44"/>
    </row>
    <row r="58" spans="1:10" ht="14.1" customHeight="1">
      <c r="A58" s="197" t="s">
        <v>573</v>
      </c>
      <c r="B58" s="198" t="s">
        <v>31</v>
      </c>
      <c r="C58" s="198"/>
      <c r="D58" s="40">
        <v>0.19</v>
      </c>
      <c r="E58" s="341">
        <v>72989695681</v>
      </c>
      <c r="F58" s="188">
        <v>1050</v>
      </c>
      <c r="G58" s="40">
        <f aca="true" t="shared" si="5" ref="G58:G67">F58*D58/100</f>
        <v>1.995</v>
      </c>
      <c r="H58" s="211"/>
      <c r="I58" s="199"/>
      <c r="J58" s="48"/>
    </row>
    <row r="59" spans="1:10" ht="14.1" customHeight="1">
      <c r="A59" s="197" t="s">
        <v>574</v>
      </c>
      <c r="B59" s="198" t="s">
        <v>20</v>
      </c>
      <c r="C59" s="198"/>
      <c r="D59" s="40">
        <v>0.31</v>
      </c>
      <c r="E59" s="340">
        <v>72989695682</v>
      </c>
      <c r="F59" s="188">
        <v>645</v>
      </c>
      <c r="G59" s="40">
        <f t="shared" si="5"/>
        <v>1.9994999999999998</v>
      </c>
      <c r="H59" s="211"/>
      <c r="I59" s="199"/>
      <c r="J59" s="48"/>
    </row>
    <row r="60" spans="1:10" ht="14.1" customHeight="1">
      <c r="A60" s="197" t="s">
        <v>575</v>
      </c>
      <c r="B60" s="198" t="s">
        <v>16</v>
      </c>
      <c r="C60" s="198"/>
      <c r="D60" s="40">
        <v>0.69</v>
      </c>
      <c r="E60" s="340">
        <v>72989695683</v>
      </c>
      <c r="F60" s="188">
        <v>290</v>
      </c>
      <c r="G60" s="40">
        <f t="shared" si="5"/>
        <v>2.001</v>
      </c>
      <c r="H60" s="211"/>
      <c r="I60" s="199"/>
      <c r="J60" s="48"/>
    </row>
    <row r="61" spans="1:10" ht="14.1" customHeight="1">
      <c r="A61" s="197" t="s">
        <v>576</v>
      </c>
      <c r="B61" s="198" t="s">
        <v>13</v>
      </c>
      <c r="C61" s="198"/>
      <c r="D61" s="40">
        <v>1.2</v>
      </c>
      <c r="E61" s="340">
        <v>72989695684</v>
      </c>
      <c r="F61" s="188">
        <v>165</v>
      </c>
      <c r="G61" s="40">
        <f t="shared" si="5"/>
        <v>1.98</v>
      </c>
      <c r="H61" s="211"/>
      <c r="I61" s="199"/>
      <c r="J61" s="48"/>
    </row>
    <row r="62" spans="1:10" ht="14.1" customHeight="1">
      <c r="A62" s="197" t="s">
        <v>577</v>
      </c>
      <c r="B62" s="198" t="s">
        <v>11</v>
      </c>
      <c r="C62" s="198"/>
      <c r="D62" s="40">
        <v>1.62</v>
      </c>
      <c r="E62" s="188">
        <v>72989695688</v>
      </c>
      <c r="F62" s="188">
        <v>120</v>
      </c>
      <c r="G62" s="40">
        <f t="shared" si="5"/>
        <v>1.944</v>
      </c>
      <c r="H62" s="211"/>
      <c r="I62" s="199"/>
      <c r="J62" s="48"/>
    </row>
    <row r="63" spans="1:10" ht="14.1" customHeight="1">
      <c r="A63" s="197" t="s">
        <v>578</v>
      </c>
      <c r="B63" s="198" t="s">
        <v>8</v>
      </c>
      <c r="C63" s="198"/>
      <c r="D63" s="40">
        <v>2.18</v>
      </c>
      <c r="E63" s="340">
        <v>72989695685</v>
      </c>
      <c r="F63" s="188">
        <v>90</v>
      </c>
      <c r="G63" s="40">
        <f t="shared" si="5"/>
        <v>1.9620000000000002</v>
      </c>
      <c r="H63" s="211"/>
      <c r="I63" s="199"/>
      <c r="J63" s="48"/>
    </row>
    <row r="64" spans="1:10" ht="14.1" customHeight="1">
      <c r="A64" s="197" t="s">
        <v>579</v>
      </c>
      <c r="B64" s="198" t="s">
        <v>30</v>
      </c>
      <c r="C64" s="198"/>
      <c r="D64" s="40">
        <v>3.01</v>
      </c>
      <c r="E64" s="188">
        <v>72989695689</v>
      </c>
      <c r="F64" s="188">
        <v>65</v>
      </c>
      <c r="G64" s="40">
        <f t="shared" si="5"/>
        <v>1.9564999999999997</v>
      </c>
      <c r="H64" s="211"/>
      <c r="I64" s="199"/>
      <c r="J64" s="48"/>
    </row>
    <row r="65" spans="1:10" ht="14.1" customHeight="1">
      <c r="A65" s="197" t="s">
        <v>580</v>
      </c>
      <c r="B65" s="198" t="s">
        <v>29</v>
      </c>
      <c r="C65" s="198"/>
      <c r="D65" s="40">
        <v>3.4</v>
      </c>
      <c r="E65" s="340">
        <v>72989695686</v>
      </c>
      <c r="F65" s="188">
        <v>58</v>
      </c>
      <c r="G65" s="40">
        <f t="shared" si="5"/>
        <v>1.972</v>
      </c>
      <c r="H65" s="211"/>
      <c r="I65" s="199"/>
      <c r="J65" s="48"/>
    </row>
    <row r="66" spans="1:10" ht="14.1" customHeight="1">
      <c r="A66" s="197" t="s">
        <v>581</v>
      </c>
      <c r="B66" s="198" t="s">
        <v>407</v>
      </c>
      <c r="C66" s="198"/>
      <c r="D66" s="40">
        <v>3.56</v>
      </c>
      <c r="E66" s="188">
        <v>72989695690</v>
      </c>
      <c r="F66" s="188">
        <v>56</v>
      </c>
      <c r="G66" s="40">
        <f t="shared" si="5"/>
        <v>1.9936</v>
      </c>
      <c r="H66" s="211"/>
      <c r="I66" s="199"/>
      <c r="J66" s="48"/>
    </row>
    <row r="67" spans="1:10" ht="14.1" customHeight="1">
      <c r="A67" s="207" t="s">
        <v>582</v>
      </c>
      <c r="B67" s="190">
        <v>24</v>
      </c>
      <c r="C67" s="190"/>
      <c r="D67" s="191">
        <v>6.4</v>
      </c>
      <c r="E67" s="339">
        <v>72989695687</v>
      </c>
      <c r="F67" s="192">
        <v>31</v>
      </c>
      <c r="G67" s="191">
        <f t="shared" si="5"/>
        <v>1.984</v>
      </c>
      <c r="H67" s="212"/>
      <c r="I67" s="208"/>
      <c r="J67" s="49"/>
    </row>
    <row r="68" spans="1:10" ht="12.75">
      <c r="A68" s="483"/>
      <c r="B68" s="484"/>
      <c r="C68" s="485"/>
      <c r="D68" s="501" t="s">
        <v>586</v>
      </c>
      <c r="E68" s="460"/>
      <c r="F68" s="461"/>
      <c r="G68" s="461"/>
      <c r="H68" s="461"/>
      <c r="I68" s="461"/>
      <c r="J68" s="462"/>
    </row>
    <row r="69" spans="1:10" ht="12.75">
      <c r="A69" s="486"/>
      <c r="B69" s="487"/>
      <c r="C69" s="488"/>
      <c r="D69" s="460"/>
      <c r="E69" s="460"/>
      <c r="F69" s="461"/>
      <c r="G69" s="461"/>
      <c r="H69" s="461"/>
      <c r="I69" s="461"/>
      <c r="J69" s="462"/>
    </row>
    <row r="70" spans="1:10" ht="12.75">
      <c r="A70" s="486"/>
      <c r="B70" s="487"/>
      <c r="C70" s="488"/>
      <c r="D70" s="460"/>
      <c r="E70" s="460"/>
      <c r="F70" s="461"/>
      <c r="G70" s="461"/>
      <c r="H70" s="461"/>
      <c r="I70" s="461"/>
      <c r="J70" s="462"/>
    </row>
    <row r="71" spans="1:10" ht="12.75">
      <c r="A71" s="486"/>
      <c r="B71" s="487"/>
      <c r="C71" s="488"/>
      <c r="D71" s="460"/>
      <c r="E71" s="460"/>
      <c r="F71" s="461"/>
      <c r="G71" s="461"/>
      <c r="H71" s="461"/>
      <c r="I71" s="461"/>
      <c r="J71" s="462"/>
    </row>
    <row r="72" spans="1:10" ht="12.75">
      <c r="A72" s="489"/>
      <c r="B72" s="490"/>
      <c r="C72" s="491"/>
      <c r="D72" s="460"/>
      <c r="E72" s="460"/>
      <c r="F72" s="461"/>
      <c r="G72" s="461"/>
      <c r="H72" s="461"/>
      <c r="I72" s="461"/>
      <c r="J72" s="462"/>
    </row>
    <row r="73" spans="1:10" ht="12.75">
      <c r="A73" s="500" t="s">
        <v>0</v>
      </c>
      <c r="B73" s="500"/>
      <c r="C73" s="500"/>
      <c r="D73" s="500"/>
      <c r="E73" s="463" t="s">
        <v>587</v>
      </c>
      <c r="F73" s="463"/>
      <c r="G73" s="463"/>
      <c r="H73" s="463" t="s">
        <v>43</v>
      </c>
      <c r="I73" s="463"/>
      <c r="J73" s="463"/>
    </row>
    <row r="74" spans="1:10" ht="38.25">
      <c r="A74" s="44" t="s">
        <v>1</v>
      </c>
      <c r="B74" s="89" t="s">
        <v>2</v>
      </c>
      <c r="C74" s="89"/>
      <c r="D74" s="45" t="s">
        <v>4</v>
      </c>
      <c r="E74" s="89" t="s">
        <v>588</v>
      </c>
      <c r="F74" s="89" t="s">
        <v>589</v>
      </c>
      <c r="G74" s="89" t="s">
        <v>590</v>
      </c>
      <c r="H74" s="45" t="s">
        <v>5</v>
      </c>
      <c r="I74" s="45" t="s">
        <v>80</v>
      </c>
      <c r="J74" s="45" t="s">
        <v>6</v>
      </c>
    </row>
    <row r="75" spans="1:10" ht="12.75">
      <c r="A75" s="152" t="s">
        <v>591</v>
      </c>
      <c r="B75" s="153" t="s">
        <v>592</v>
      </c>
      <c r="C75" s="153"/>
      <c r="D75" s="90">
        <v>0.24</v>
      </c>
      <c r="E75" s="156" t="s">
        <v>135</v>
      </c>
      <c r="F75" s="153" t="s">
        <v>593</v>
      </c>
      <c r="G75" s="168" t="s">
        <v>594</v>
      </c>
      <c r="H75" s="156">
        <v>72989695661</v>
      </c>
      <c r="I75" s="47">
        <f aca="true" t="shared" si="6" ref="I75:I83">J75*D75/100</f>
        <v>1.98</v>
      </c>
      <c r="J75" s="171">
        <v>825</v>
      </c>
    </row>
    <row r="76" spans="1:10" ht="12.75">
      <c r="A76" s="157" t="s">
        <v>595</v>
      </c>
      <c r="B76" s="158" t="s">
        <v>596</v>
      </c>
      <c r="C76" s="158"/>
      <c r="D76" s="91">
        <v>0.4</v>
      </c>
      <c r="E76" s="161" t="s">
        <v>136</v>
      </c>
      <c r="F76" s="158" t="s">
        <v>597</v>
      </c>
      <c r="G76" s="173" t="s">
        <v>598</v>
      </c>
      <c r="H76" s="161">
        <v>72989695662</v>
      </c>
      <c r="I76" s="48">
        <f t="shared" si="6"/>
        <v>2</v>
      </c>
      <c r="J76" s="176">
        <v>500</v>
      </c>
    </row>
    <row r="77" spans="1:10" ht="12.75">
      <c r="A77" s="157" t="s">
        <v>599</v>
      </c>
      <c r="B77" s="158" t="s">
        <v>600</v>
      </c>
      <c r="C77" s="158"/>
      <c r="D77" s="91">
        <v>0.9</v>
      </c>
      <c r="E77" s="161" t="s">
        <v>137</v>
      </c>
      <c r="F77" s="158" t="s">
        <v>601</v>
      </c>
      <c r="G77" s="173" t="s">
        <v>602</v>
      </c>
      <c r="H77" s="161">
        <v>72989695663</v>
      </c>
      <c r="I77" s="48">
        <f t="shared" si="6"/>
        <v>1.98</v>
      </c>
      <c r="J77" s="176">
        <v>220</v>
      </c>
    </row>
    <row r="78" spans="1:10" ht="12.75">
      <c r="A78" s="157" t="s">
        <v>603</v>
      </c>
      <c r="B78" s="158" t="s">
        <v>604</v>
      </c>
      <c r="C78" s="158"/>
      <c r="D78" s="91">
        <v>1.3</v>
      </c>
      <c r="E78" s="161" t="s">
        <v>138</v>
      </c>
      <c r="F78" s="158" t="s">
        <v>605</v>
      </c>
      <c r="G78" s="173" t="s">
        <v>606</v>
      </c>
      <c r="H78" s="161">
        <v>72989695664</v>
      </c>
      <c r="I78" s="48">
        <f t="shared" si="6"/>
        <v>2.015</v>
      </c>
      <c r="J78" s="176">
        <v>155</v>
      </c>
    </row>
    <row r="79" spans="1:10" ht="12.75">
      <c r="A79" s="157" t="s">
        <v>607</v>
      </c>
      <c r="B79" s="158" t="s">
        <v>608</v>
      </c>
      <c r="C79" s="158"/>
      <c r="D79" s="91">
        <v>1.75</v>
      </c>
      <c r="E79" s="161" t="s">
        <v>140</v>
      </c>
      <c r="F79" s="158" t="s">
        <v>609</v>
      </c>
      <c r="G79" s="173" t="s">
        <v>610</v>
      </c>
      <c r="H79" s="161">
        <v>72989695669</v>
      </c>
      <c r="I79" s="48">
        <f t="shared" si="6"/>
        <v>2.0125</v>
      </c>
      <c r="J79" s="176">
        <v>115</v>
      </c>
    </row>
    <row r="80" spans="1:10" ht="12.75">
      <c r="A80" s="157" t="s">
        <v>611</v>
      </c>
      <c r="B80" s="158" t="s">
        <v>612</v>
      </c>
      <c r="C80" s="158" t="s">
        <v>613</v>
      </c>
      <c r="D80" s="91">
        <v>2.35</v>
      </c>
      <c r="E80" s="161" t="s">
        <v>139</v>
      </c>
      <c r="F80" s="158" t="s">
        <v>614</v>
      </c>
      <c r="G80" s="173" t="s">
        <v>615</v>
      </c>
      <c r="H80" s="161">
        <v>72989695665</v>
      </c>
      <c r="I80" s="48">
        <f t="shared" si="6"/>
        <v>1.9975</v>
      </c>
      <c r="J80" s="176">
        <v>85</v>
      </c>
    </row>
    <row r="81" spans="1:10" ht="12.75">
      <c r="A81" s="157" t="s">
        <v>616</v>
      </c>
      <c r="B81" s="158" t="s">
        <v>617</v>
      </c>
      <c r="C81" s="158"/>
      <c r="D81" s="91">
        <v>3.85</v>
      </c>
      <c r="E81" s="161" t="s">
        <v>176</v>
      </c>
      <c r="F81" s="158" t="s">
        <v>618</v>
      </c>
      <c r="G81" s="173" t="s">
        <v>619</v>
      </c>
      <c r="H81" s="161">
        <v>72989695668</v>
      </c>
      <c r="I81" s="48">
        <f t="shared" si="6"/>
        <v>2.0020000000000002</v>
      </c>
      <c r="J81" s="176">
        <v>52</v>
      </c>
    </row>
    <row r="82" spans="1:10" ht="12.75">
      <c r="A82" s="157" t="s">
        <v>620</v>
      </c>
      <c r="B82" s="158" t="s">
        <v>621</v>
      </c>
      <c r="C82" s="158"/>
      <c r="D82" s="91">
        <v>5.95</v>
      </c>
      <c r="E82" s="161" t="s">
        <v>622</v>
      </c>
      <c r="F82" s="161">
        <v>22.3</v>
      </c>
      <c r="G82" s="161">
        <v>37.1</v>
      </c>
      <c r="H82" s="161">
        <v>72989695666</v>
      </c>
      <c r="I82" s="48">
        <f t="shared" si="6"/>
        <v>2.023</v>
      </c>
      <c r="J82" s="176">
        <v>34</v>
      </c>
    </row>
    <row r="83" spans="1:10" ht="12.75">
      <c r="A83" s="162" t="s">
        <v>623</v>
      </c>
      <c r="B83" s="163" t="s">
        <v>507</v>
      </c>
      <c r="C83" s="163"/>
      <c r="D83" s="92">
        <v>8.6</v>
      </c>
      <c r="E83" s="166" t="s">
        <v>142</v>
      </c>
      <c r="F83" s="163" t="s">
        <v>624</v>
      </c>
      <c r="G83" s="178" t="s">
        <v>625</v>
      </c>
      <c r="H83" s="166">
        <v>72989695667</v>
      </c>
      <c r="I83" s="49">
        <f t="shared" si="6"/>
        <v>1.9779999999999998</v>
      </c>
      <c r="J83" s="181">
        <v>23</v>
      </c>
    </row>
    <row r="84" spans="1:10" ht="12.75" customHeight="1">
      <c r="A84" s="501" t="s">
        <v>1150</v>
      </c>
      <c r="B84" s="501"/>
      <c r="C84" s="501"/>
      <c r="D84" s="501"/>
      <c r="E84" s="501"/>
      <c r="F84" s="501"/>
      <c r="G84" s="501"/>
      <c r="H84" s="501"/>
      <c r="I84" s="501"/>
      <c r="J84" s="501"/>
    </row>
    <row r="85" spans="1:10" ht="12.75" customHeight="1">
      <c r="A85" s="501"/>
      <c r="B85" s="501"/>
      <c r="C85" s="501"/>
      <c r="D85" s="501"/>
      <c r="E85" s="501"/>
      <c r="F85" s="501"/>
      <c r="G85" s="501"/>
      <c r="H85" s="501"/>
      <c r="I85" s="501"/>
      <c r="J85" s="501"/>
    </row>
    <row r="86" spans="1:10" ht="12.75" customHeight="1">
      <c r="A86" s="501"/>
      <c r="B86" s="501"/>
      <c r="C86" s="501"/>
      <c r="D86" s="501"/>
      <c r="E86" s="501"/>
      <c r="F86" s="501"/>
      <c r="G86" s="501"/>
      <c r="H86" s="501"/>
      <c r="I86" s="501"/>
      <c r="J86" s="501"/>
    </row>
    <row r="87" spans="1:10" ht="12.75" customHeight="1">
      <c r="A87" s="501"/>
      <c r="B87" s="501"/>
      <c r="C87" s="501"/>
      <c r="D87" s="501"/>
      <c r="E87" s="501"/>
      <c r="F87" s="501"/>
      <c r="G87" s="501"/>
      <c r="H87" s="501"/>
      <c r="I87" s="501"/>
      <c r="J87" s="501"/>
    </row>
    <row r="88" spans="1:10" ht="12.75">
      <c r="A88" s="512" t="s">
        <v>0</v>
      </c>
      <c r="B88" s="512"/>
      <c r="C88" s="512"/>
      <c r="D88" s="512"/>
      <c r="E88" s="512" t="s">
        <v>468</v>
      </c>
      <c r="F88" s="512"/>
      <c r="G88" s="512"/>
      <c r="H88" s="512" t="s">
        <v>43</v>
      </c>
      <c r="I88" s="512"/>
      <c r="J88" s="512"/>
    </row>
    <row r="89" spans="1:10" ht="12.75">
      <c r="A89" s="44" t="s">
        <v>1</v>
      </c>
      <c r="B89" s="44" t="s">
        <v>2</v>
      </c>
      <c r="C89" s="44"/>
      <c r="D89" s="44" t="s">
        <v>4</v>
      </c>
      <c r="E89" s="44" t="s">
        <v>5</v>
      </c>
      <c r="F89" s="44" t="s">
        <v>6</v>
      </c>
      <c r="G89" s="44" t="s">
        <v>80</v>
      </c>
      <c r="H89" s="44" t="s">
        <v>5</v>
      </c>
      <c r="I89" s="44" t="s">
        <v>6</v>
      </c>
      <c r="J89" s="44" t="s">
        <v>80</v>
      </c>
    </row>
    <row r="90" spans="1:10" ht="12.75">
      <c r="A90" s="333" t="s">
        <v>1023</v>
      </c>
      <c r="B90" s="332" t="s">
        <v>1022</v>
      </c>
      <c r="C90" s="332"/>
      <c r="D90" s="328">
        <v>6.37</v>
      </c>
      <c r="E90" s="331">
        <v>72989696134</v>
      </c>
      <c r="F90" s="331">
        <v>63</v>
      </c>
      <c r="G90" s="330">
        <f>F90*D90/100</f>
        <v>4.0131</v>
      </c>
      <c r="H90" s="329">
        <v>72989696132</v>
      </c>
      <c r="I90" s="329">
        <v>31</v>
      </c>
      <c r="J90" s="328">
        <f>I90*D90/100</f>
        <v>1.9747</v>
      </c>
    </row>
    <row r="91" spans="1:10" ht="12.75">
      <c r="A91" s="333" t="s">
        <v>1021</v>
      </c>
      <c r="B91" s="332" t="s">
        <v>32</v>
      </c>
      <c r="C91" s="332"/>
      <c r="D91" s="328">
        <v>9.75</v>
      </c>
      <c r="E91" s="331">
        <v>72989696135</v>
      </c>
      <c r="F91" s="331">
        <v>41</v>
      </c>
      <c r="G91" s="330">
        <f>F91*D91/100</f>
        <v>3.9975</v>
      </c>
      <c r="H91" s="329">
        <v>72989696133</v>
      </c>
      <c r="I91" s="329">
        <v>20</v>
      </c>
      <c r="J91" s="328">
        <f>I91*D91/100</f>
        <v>1.95</v>
      </c>
    </row>
    <row r="92" spans="1:10" ht="12.75">
      <c r="A92" s="333" t="s">
        <v>1141</v>
      </c>
      <c r="B92" s="332" t="s">
        <v>24</v>
      </c>
      <c r="C92" s="332"/>
      <c r="D92" s="328">
        <v>22.94</v>
      </c>
      <c r="E92" s="331">
        <v>72989696139</v>
      </c>
      <c r="F92" s="331">
        <v>18</v>
      </c>
      <c r="G92" s="330">
        <f>F92*D92/100</f>
        <v>4.1292</v>
      </c>
      <c r="H92" s="329">
        <v>72989696140</v>
      </c>
      <c r="I92" s="329">
        <v>9</v>
      </c>
      <c r="J92" s="328">
        <f>I92*D92/100</f>
        <v>2.0646</v>
      </c>
    </row>
    <row r="93" spans="1:10" ht="12.75">
      <c r="A93" s="406"/>
      <c r="B93" s="407"/>
      <c r="C93" s="407"/>
      <c r="D93" s="408"/>
      <c r="E93" s="409"/>
      <c r="F93" s="409"/>
      <c r="G93" s="410"/>
      <c r="H93" s="411"/>
      <c r="I93" s="411"/>
      <c r="J93" s="408"/>
    </row>
    <row r="94" spans="1:10" ht="24.95" customHeight="1">
      <c r="A94" s="508" t="s">
        <v>628</v>
      </c>
      <c r="B94" s="509"/>
      <c r="C94" s="509"/>
      <c r="D94" s="509"/>
      <c r="E94" s="509"/>
      <c r="F94" s="509"/>
      <c r="G94" s="509"/>
      <c r="H94" s="509"/>
      <c r="I94" s="509"/>
      <c r="J94" s="509"/>
    </row>
    <row r="95" spans="1:7" ht="12.75">
      <c r="A95" s="327"/>
      <c r="B95" s="292"/>
      <c r="C95" s="292"/>
      <c r="D95" s="292"/>
      <c r="E95" s="292"/>
      <c r="F95" s="292"/>
      <c r="G95" s="292"/>
    </row>
    <row r="96" spans="1:10" ht="24.95" customHeight="1">
      <c r="A96" s="508" t="s">
        <v>627</v>
      </c>
      <c r="B96" s="509"/>
      <c r="C96" s="509"/>
      <c r="D96" s="509"/>
      <c r="E96" s="509"/>
      <c r="F96" s="509"/>
      <c r="G96" s="509"/>
      <c r="H96" s="509"/>
      <c r="I96" s="509"/>
      <c r="J96" s="509"/>
    </row>
    <row r="97" spans="1:7" ht="12.75">
      <c r="A97" s="327"/>
      <c r="B97" s="292"/>
      <c r="C97" s="292"/>
      <c r="D97" s="292"/>
      <c r="E97" s="292"/>
      <c r="F97" s="292"/>
      <c r="G97" s="292"/>
    </row>
    <row r="98" spans="1:7" ht="12.75">
      <c r="A98" s="327" t="s">
        <v>626</v>
      </c>
      <c r="B98" s="292"/>
      <c r="C98" s="292"/>
      <c r="D98" s="292"/>
      <c r="E98" s="292"/>
      <c r="F98" s="292"/>
      <c r="G98" s="292"/>
    </row>
    <row r="102" spans="1:7" ht="12.75">
      <c r="A102" s="292"/>
      <c r="B102" s="292"/>
      <c r="C102" s="292"/>
      <c r="D102" s="292"/>
      <c r="E102" s="292"/>
      <c r="F102" s="292"/>
      <c r="G102" s="292"/>
    </row>
    <row r="103" spans="1:7" ht="12.75">
      <c r="A103" s="292"/>
      <c r="B103" s="292"/>
      <c r="C103" s="292"/>
      <c r="D103" s="292"/>
      <c r="E103" s="292"/>
      <c r="F103" s="292"/>
      <c r="G103" s="292"/>
    </row>
    <row r="104" spans="1:7" ht="12.75">
      <c r="A104" s="292"/>
      <c r="B104" s="292"/>
      <c r="C104" s="292"/>
      <c r="D104" s="292"/>
      <c r="E104" s="292"/>
      <c r="F104" s="292"/>
      <c r="G104" s="292"/>
    </row>
    <row r="105" spans="1:7" ht="12.75">
      <c r="A105" s="292"/>
      <c r="B105" s="292"/>
      <c r="C105" s="292"/>
      <c r="D105" s="292"/>
      <c r="E105" s="292"/>
      <c r="F105" s="292"/>
      <c r="G105" s="292"/>
    </row>
    <row r="106" spans="1:7" ht="12.75">
      <c r="A106" s="292"/>
      <c r="B106" s="292"/>
      <c r="C106" s="292"/>
      <c r="D106" s="292"/>
      <c r="E106" s="292"/>
      <c r="F106" s="292"/>
      <c r="G106" s="292"/>
    </row>
    <row r="107" spans="1:7" ht="12.75">
      <c r="A107" s="292"/>
      <c r="B107" s="292"/>
      <c r="C107" s="292"/>
      <c r="D107" s="292"/>
      <c r="E107" s="292"/>
      <c r="F107" s="292"/>
      <c r="G107" s="292"/>
    </row>
    <row r="108" spans="1:7" ht="12.75">
      <c r="A108" s="292"/>
      <c r="B108" s="292"/>
      <c r="C108" s="292"/>
      <c r="D108" s="292"/>
      <c r="E108" s="292"/>
      <c r="F108" s="292"/>
      <c r="G108" s="292"/>
    </row>
    <row r="109" spans="1:7" ht="12.75">
      <c r="A109" s="292"/>
      <c r="B109" s="292"/>
      <c r="C109" s="292"/>
      <c r="D109" s="292"/>
      <c r="E109" s="292"/>
      <c r="F109" s="292"/>
      <c r="G109" s="292"/>
    </row>
    <row r="110" spans="1:7" ht="12.75">
      <c r="A110" s="292"/>
      <c r="B110" s="292"/>
      <c r="C110" s="292"/>
      <c r="D110" s="292"/>
      <c r="E110" s="292"/>
      <c r="F110" s="292"/>
      <c r="G110" s="292"/>
    </row>
    <row r="111" spans="1:7" ht="12.75">
      <c r="A111" s="292"/>
      <c r="B111" s="292"/>
      <c r="C111" s="292"/>
      <c r="D111" s="292"/>
      <c r="E111" s="292"/>
      <c r="F111" s="292"/>
      <c r="G111" s="292"/>
    </row>
    <row r="112" spans="1:7" ht="12.75">
      <c r="A112" s="292"/>
      <c r="B112" s="292"/>
      <c r="C112" s="292"/>
      <c r="D112" s="292"/>
      <c r="E112" s="292"/>
      <c r="F112" s="292"/>
      <c r="G112" s="292"/>
    </row>
    <row r="113" s="292" customFormat="1" ht="12.75"/>
    <row r="114" s="292" customFormat="1" ht="12.75"/>
    <row r="115" s="292" customFormat="1" ht="12.75"/>
    <row r="116" s="292" customFormat="1" ht="12.75"/>
    <row r="117" s="292" customFormat="1" ht="12.75"/>
    <row r="118" s="292" customFormat="1" ht="12.75"/>
  </sheetData>
  <mergeCells count="31">
    <mergeCell ref="A96:J96"/>
    <mergeCell ref="A94:J94"/>
    <mergeCell ref="A45:J45"/>
    <mergeCell ref="A68:C72"/>
    <mergeCell ref="D68:J72"/>
    <mergeCell ref="A88:D88"/>
    <mergeCell ref="E88:G88"/>
    <mergeCell ref="H88:J88"/>
    <mergeCell ref="H73:J73"/>
    <mergeCell ref="A84:J87"/>
    <mergeCell ref="A25:C29"/>
    <mergeCell ref="D25:J29"/>
    <mergeCell ref="A30:D30"/>
    <mergeCell ref="E30:G30"/>
    <mergeCell ref="H30:J30"/>
    <mergeCell ref="E8:G8"/>
    <mergeCell ref="A73:D73"/>
    <mergeCell ref="E73:G73"/>
    <mergeCell ref="A1:C5"/>
    <mergeCell ref="D1:J5"/>
    <mergeCell ref="A6:D6"/>
    <mergeCell ref="E6:G6"/>
    <mergeCell ref="H6:J6"/>
    <mergeCell ref="E32:G34"/>
    <mergeCell ref="E9:G9"/>
    <mergeCell ref="E11:G11"/>
    <mergeCell ref="A51:C55"/>
    <mergeCell ref="D51:J55"/>
    <mergeCell ref="A56:D56"/>
    <mergeCell ref="E56:G56"/>
    <mergeCell ref="H56:J56"/>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4"/>
  <sheetViews>
    <sheetView zoomScaleSheetLayoutView="100" workbookViewId="0" topLeftCell="A1">
      <selection activeCell="K1" sqref="K1"/>
    </sheetView>
  </sheetViews>
  <sheetFormatPr defaultColWidth="9.140625" defaultRowHeight="12.75"/>
  <cols>
    <col min="1" max="1" width="16.7109375" style="291" customWidth="1"/>
    <col min="2" max="4" width="7.7109375" style="204" customWidth="1"/>
    <col min="5" max="5" width="15.7109375" style="204" customWidth="1"/>
    <col min="6" max="7" width="7.7109375" style="204" customWidth="1"/>
    <col min="8" max="8" width="15.7109375" style="292" customWidth="1"/>
    <col min="9" max="10" width="7.7109375" style="292" customWidth="1"/>
    <col min="11" max="16384" width="9.140625" style="292" customWidth="1"/>
  </cols>
  <sheetData>
    <row r="1" spans="1:10" ht="12.75" customHeight="1">
      <c r="A1" s="419"/>
      <c r="B1" s="419"/>
      <c r="C1" s="419"/>
      <c r="D1" s="419"/>
      <c r="E1" s="514" t="s">
        <v>280</v>
      </c>
      <c r="F1" s="514"/>
      <c r="G1" s="514"/>
      <c r="H1" s="514"/>
      <c r="I1" s="514"/>
      <c r="J1" s="514"/>
    </row>
    <row r="2" spans="1:10" ht="12.75" customHeight="1">
      <c r="A2" s="419"/>
      <c r="B2" s="419"/>
      <c r="C2" s="419"/>
      <c r="D2" s="419"/>
      <c r="E2" s="514"/>
      <c r="F2" s="514"/>
      <c r="G2" s="514"/>
      <c r="H2" s="514"/>
      <c r="I2" s="514"/>
      <c r="J2" s="514"/>
    </row>
    <row r="3" spans="1:10" ht="12.75" customHeight="1">
      <c r="A3" s="419"/>
      <c r="B3" s="419"/>
      <c r="C3" s="419"/>
      <c r="D3" s="419"/>
      <c r="E3" s="514"/>
      <c r="F3" s="514"/>
      <c r="G3" s="514"/>
      <c r="H3" s="514"/>
      <c r="I3" s="514"/>
      <c r="J3" s="514"/>
    </row>
    <row r="4" spans="1:10" ht="12.75" customHeight="1">
      <c r="A4" s="419"/>
      <c r="B4" s="419"/>
      <c r="C4" s="419"/>
      <c r="D4" s="419"/>
      <c r="E4" s="514"/>
      <c r="F4" s="514"/>
      <c r="G4" s="514"/>
      <c r="H4" s="514"/>
      <c r="I4" s="514"/>
      <c r="J4" s="514"/>
    </row>
    <row r="5" spans="1:10" ht="12.75" customHeight="1">
      <c r="A5" s="419"/>
      <c r="B5" s="419"/>
      <c r="C5" s="419"/>
      <c r="D5" s="419"/>
      <c r="E5" s="514"/>
      <c r="F5" s="514"/>
      <c r="G5" s="514"/>
      <c r="H5" s="514"/>
      <c r="I5" s="514"/>
      <c r="J5" s="514"/>
    </row>
    <row r="6" spans="1:10" ht="12.75">
      <c r="A6" s="463" t="s">
        <v>0</v>
      </c>
      <c r="B6" s="463"/>
      <c r="C6" s="463"/>
      <c r="D6" s="463"/>
      <c r="E6" s="463" t="s">
        <v>386</v>
      </c>
      <c r="F6" s="463"/>
      <c r="G6" s="463"/>
      <c r="H6" s="463" t="s">
        <v>385</v>
      </c>
      <c r="I6" s="463"/>
      <c r="J6" s="463"/>
    </row>
    <row r="7" spans="1:10" ht="12.75">
      <c r="A7" s="44" t="s">
        <v>1</v>
      </c>
      <c r="B7" s="44" t="s">
        <v>100</v>
      </c>
      <c r="C7" s="44" t="s">
        <v>3</v>
      </c>
      <c r="D7" s="44" t="s">
        <v>4</v>
      </c>
      <c r="E7" s="44" t="s">
        <v>5</v>
      </c>
      <c r="F7" s="44" t="s">
        <v>6</v>
      </c>
      <c r="G7" s="45" t="s">
        <v>80</v>
      </c>
      <c r="H7" s="44" t="s">
        <v>5</v>
      </c>
      <c r="I7" s="44" t="s">
        <v>6</v>
      </c>
      <c r="J7" s="44" t="s">
        <v>80</v>
      </c>
    </row>
    <row r="8" spans="1:10" ht="12.75">
      <c r="A8" s="182" t="s">
        <v>495</v>
      </c>
      <c r="B8" s="183" t="s">
        <v>955</v>
      </c>
      <c r="C8" s="183">
        <v>10</v>
      </c>
      <c r="D8" s="184">
        <v>0.354</v>
      </c>
      <c r="E8" s="185">
        <v>72989695490</v>
      </c>
      <c r="F8" s="210">
        <v>570</v>
      </c>
      <c r="G8" s="50">
        <f>F8*D8/100</f>
        <v>2.0178</v>
      </c>
      <c r="H8" s="183"/>
      <c r="I8" s="183"/>
      <c r="J8" s="183"/>
    </row>
    <row r="9" spans="1:10" ht="12.75">
      <c r="A9" s="186" t="s">
        <v>1091</v>
      </c>
      <c r="B9" s="187" t="s">
        <v>955</v>
      </c>
      <c r="C9" s="187">
        <v>12</v>
      </c>
      <c r="D9" s="40">
        <v>0.4</v>
      </c>
      <c r="E9" s="188">
        <v>72989695496</v>
      </c>
      <c r="F9" s="188">
        <v>498</v>
      </c>
      <c r="G9" s="40">
        <f>F9*D9/100</f>
        <v>1.9920000000000002</v>
      </c>
      <c r="H9" s="187"/>
      <c r="I9" s="187"/>
      <c r="J9" s="187"/>
    </row>
    <row r="10" spans="1:10" ht="12.75">
      <c r="A10" s="186" t="s">
        <v>1024</v>
      </c>
      <c r="B10" s="187" t="s">
        <v>955</v>
      </c>
      <c r="C10" s="187">
        <v>16</v>
      </c>
      <c r="D10" s="40">
        <v>0.46</v>
      </c>
      <c r="E10" s="188">
        <v>72989695495</v>
      </c>
      <c r="F10" s="188">
        <v>440</v>
      </c>
      <c r="G10" s="40">
        <f>F10*D10/100</f>
        <v>2.024</v>
      </c>
      <c r="H10" s="187"/>
      <c r="I10" s="187"/>
      <c r="J10" s="187"/>
    </row>
    <row r="11" spans="1:10" ht="12.75">
      <c r="A11" s="186" t="s">
        <v>496</v>
      </c>
      <c r="B11" s="187" t="s">
        <v>955</v>
      </c>
      <c r="C11" s="187">
        <v>20</v>
      </c>
      <c r="D11" s="40">
        <v>0.526</v>
      </c>
      <c r="E11" s="188">
        <v>72989695489</v>
      </c>
      <c r="F11" s="188">
        <v>375</v>
      </c>
      <c r="G11" s="40">
        <f>F11*D11/100</f>
        <v>1.9725</v>
      </c>
      <c r="H11" s="187"/>
      <c r="I11" s="187"/>
      <c r="J11" s="187"/>
    </row>
    <row r="12" spans="1:10" ht="12.75">
      <c r="A12" s="186" t="s">
        <v>956</v>
      </c>
      <c r="B12" s="187" t="s">
        <v>955</v>
      </c>
      <c r="C12" s="187">
        <v>25</v>
      </c>
      <c r="D12" s="40">
        <v>0.62</v>
      </c>
      <c r="E12" s="188">
        <v>72989695491</v>
      </c>
      <c r="F12" s="188">
        <v>322</v>
      </c>
      <c r="G12" s="40">
        <v>1.99</v>
      </c>
      <c r="H12" s="187"/>
      <c r="I12" s="187"/>
      <c r="J12" s="187"/>
    </row>
    <row r="13" spans="1:10" ht="12.75">
      <c r="A13" s="186" t="s">
        <v>957</v>
      </c>
      <c r="B13" s="187" t="s">
        <v>955</v>
      </c>
      <c r="C13" s="187">
        <v>30</v>
      </c>
      <c r="D13" s="40">
        <v>0.7</v>
      </c>
      <c r="E13" s="188">
        <v>72989695492</v>
      </c>
      <c r="F13" s="188">
        <v>285</v>
      </c>
      <c r="G13" s="40">
        <v>2</v>
      </c>
      <c r="H13" s="187"/>
      <c r="I13" s="187"/>
      <c r="J13" s="187"/>
    </row>
    <row r="14" spans="1:10" ht="12.75">
      <c r="A14" s="189" t="s">
        <v>462</v>
      </c>
      <c r="B14" s="190" t="s">
        <v>955</v>
      </c>
      <c r="C14" s="190">
        <v>70</v>
      </c>
      <c r="D14" s="191">
        <v>1.38</v>
      </c>
      <c r="E14" s="192">
        <v>72989695488</v>
      </c>
      <c r="F14" s="192">
        <v>145</v>
      </c>
      <c r="G14" s="191">
        <f aca="true" t="shared" si="0" ref="G14:G28">F14*D14/100</f>
        <v>2.001</v>
      </c>
      <c r="H14" s="193"/>
      <c r="I14" s="194"/>
      <c r="J14" s="194"/>
    </row>
    <row r="15" spans="1:10" ht="12.75">
      <c r="A15" s="186" t="s">
        <v>497</v>
      </c>
      <c r="B15" s="187" t="s">
        <v>958</v>
      </c>
      <c r="C15" s="187">
        <v>10</v>
      </c>
      <c r="D15" s="40">
        <v>0.526</v>
      </c>
      <c r="E15" s="188">
        <v>72989695494</v>
      </c>
      <c r="F15" s="188">
        <v>380</v>
      </c>
      <c r="G15" s="40">
        <f t="shared" si="0"/>
        <v>1.9988</v>
      </c>
      <c r="H15" s="195"/>
      <c r="I15" s="196"/>
      <c r="J15" s="196"/>
    </row>
    <row r="16" spans="1:10" ht="12.75">
      <c r="A16" s="186" t="s">
        <v>178</v>
      </c>
      <c r="B16" s="187" t="s">
        <v>958</v>
      </c>
      <c r="C16" s="187">
        <v>12</v>
      </c>
      <c r="D16" s="40">
        <v>0.612</v>
      </c>
      <c r="E16" s="188">
        <v>72989695170</v>
      </c>
      <c r="F16" s="188">
        <v>325</v>
      </c>
      <c r="G16" s="40">
        <f t="shared" si="0"/>
        <v>1.989</v>
      </c>
      <c r="H16" s="195"/>
      <c r="I16" s="196"/>
      <c r="J16" s="196"/>
    </row>
    <row r="17" spans="1:10" ht="12.75">
      <c r="A17" s="186" t="s">
        <v>458</v>
      </c>
      <c r="B17" s="187" t="s">
        <v>958</v>
      </c>
      <c r="C17" s="187">
        <v>16</v>
      </c>
      <c r="D17" s="40">
        <v>0.731</v>
      </c>
      <c r="E17" s="188">
        <v>72989695185</v>
      </c>
      <c r="F17" s="188">
        <v>270</v>
      </c>
      <c r="G17" s="40">
        <f t="shared" si="0"/>
        <v>1.9737</v>
      </c>
      <c r="H17" s="195"/>
      <c r="I17" s="196"/>
      <c r="J17" s="196"/>
    </row>
    <row r="18" spans="1:10" ht="12.75">
      <c r="A18" s="186" t="s">
        <v>175</v>
      </c>
      <c r="B18" s="187" t="s">
        <v>958</v>
      </c>
      <c r="C18" s="187">
        <v>20</v>
      </c>
      <c r="D18" s="40">
        <v>0.822</v>
      </c>
      <c r="E18" s="188">
        <v>72989695171</v>
      </c>
      <c r="F18" s="188">
        <v>240</v>
      </c>
      <c r="G18" s="40">
        <f t="shared" si="0"/>
        <v>1.9728</v>
      </c>
      <c r="H18" s="196"/>
      <c r="I18" s="196"/>
      <c r="J18" s="196"/>
    </row>
    <row r="19" spans="1:10" ht="12.75">
      <c r="A19" s="186" t="s">
        <v>179</v>
      </c>
      <c r="B19" s="187" t="s">
        <v>958</v>
      </c>
      <c r="C19" s="187">
        <v>25</v>
      </c>
      <c r="D19" s="40">
        <v>0.971</v>
      </c>
      <c r="E19" s="188">
        <v>72989695172</v>
      </c>
      <c r="F19" s="188">
        <v>200</v>
      </c>
      <c r="G19" s="40">
        <f t="shared" si="0"/>
        <v>1.942</v>
      </c>
      <c r="H19" s="196"/>
      <c r="I19" s="196"/>
      <c r="J19" s="196"/>
    </row>
    <row r="20" spans="1:10" ht="12.75">
      <c r="A20" s="186" t="s">
        <v>180</v>
      </c>
      <c r="B20" s="187" t="s">
        <v>958</v>
      </c>
      <c r="C20" s="187">
        <v>30</v>
      </c>
      <c r="D20" s="40">
        <v>1.178</v>
      </c>
      <c r="E20" s="188">
        <v>72989695173</v>
      </c>
      <c r="F20" s="188">
        <v>170</v>
      </c>
      <c r="G20" s="40">
        <f t="shared" si="0"/>
        <v>2.0025999999999997</v>
      </c>
      <c r="H20" s="196"/>
      <c r="I20" s="196"/>
      <c r="J20" s="196"/>
    </row>
    <row r="21" spans="1:10" ht="12.75">
      <c r="A21" s="186" t="s">
        <v>181</v>
      </c>
      <c r="B21" s="187" t="s">
        <v>958</v>
      </c>
      <c r="C21" s="187">
        <v>35</v>
      </c>
      <c r="D21" s="40">
        <v>1.347</v>
      </c>
      <c r="E21" s="188">
        <v>72989695174</v>
      </c>
      <c r="F21" s="188">
        <v>145</v>
      </c>
      <c r="G21" s="40">
        <f t="shared" si="0"/>
        <v>1.95315</v>
      </c>
      <c r="H21" s="196"/>
      <c r="I21" s="196"/>
      <c r="J21" s="196"/>
    </row>
    <row r="22" spans="1:10" ht="12.75">
      <c r="A22" s="186" t="s">
        <v>182</v>
      </c>
      <c r="B22" s="187" t="s">
        <v>958</v>
      </c>
      <c r="C22" s="187">
        <v>40</v>
      </c>
      <c r="D22" s="40">
        <v>1.49</v>
      </c>
      <c r="E22" s="188">
        <v>72989695175</v>
      </c>
      <c r="F22" s="188">
        <v>135</v>
      </c>
      <c r="G22" s="40">
        <f t="shared" si="0"/>
        <v>2.0115</v>
      </c>
      <c r="H22" s="196"/>
      <c r="I22" s="196"/>
      <c r="J22" s="196"/>
    </row>
    <row r="23" spans="1:10" ht="12.75">
      <c r="A23" s="186" t="s">
        <v>183</v>
      </c>
      <c r="B23" s="187" t="s">
        <v>958</v>
      </c>
      <c r="C23" s="187">
        <v>45</v>
      </c>
      <c r="D23" s="40">
        <v>1.599</v>
      </c>
      <c r="E23" s="188">
        <v>72989695485</v>
      </c>
      <c r="F23" s="188">
        <v>125</v>
      </c>
      <c r="G23" s="40">
        <f t="shared" si="0"/>
        <v>1.99875</v>
      </c>
      <c r="H23" s="196"/>
      <c r="I23" s="196"/>
      <c r="J23" s="196"/>
    </row>
    <row r="24" spans="1:10" ht="12.75">
      <c r="A24" s="186" t="s">
        <v>184</v>
      </c>
      <c r="B24" s="187" t="s">
        <v>958</v>
      </c>
      <c r="C24" s="187">
        <v>50</v>
      </c>
      <c r="D24" s="40">
        <v>1.824</v>
      </c>
      <c r="E24" s="188">
        <v>72989695486</v>
      </c>
      <c r="F24" s="188">
        <v>110</v>
      </c>
      <c r="G24" s="40">
        <f t="shared" si="0"/>
        <v>2.0064</v>
      </c>
      <c r="H24" s="196"/>
      <c r="I24" s="196"/>
      <c r="J24" s="196"/>
    </row>
    <row r="25" spans="1:10" ht="12.75">
      <c r="A25" s="189" t="s">
        <v>463</v>
      </c>
      <c r="B25" s="190" t="s">
        <v>958</v>
      </c>
      <c r="C25" s="190">
        <v>80</v>
      </c>
      <c r="D25" s="191">
        <v>2.49</v>
      </c>
      <c r="E25" s="192">
        <v>72989695487</v>
      </c>
      <c r="F25" s="192">
        <v>80</v>
      </c>
      <c r="G25" s="191">
        <f t="shared" si="0"/>
        <v>1.9920000000000002</v>
      </c>
      <c r="H25" s="194"/>
      <c r="I25" s="194"/>
      <c r="J25" s="194"/>
    </row>
    <row r="26" spans="1:10" ht="12.75">
      <c r="A26" s="157" t="s">
        <v>102</v>
      </c>
      <c r="B26" s="158" t="s">
        <v>81</v>
      </c>
      <c r="C26" s="158" t="s">
        <v>16</v>
      </c>
      <c r="D26" s="159">
        <v>0.93</v>
      </c>
      <c r="E26" s="160">
        <v>72989695180</v>
      </c>
      <c r="F26" s="160">
        <v>215</v>
      </c>
      <c r="G26" s="159">
        <f t="shared" si="0"/>
        <v>1.9995000000000003</v>
      </c>
      <c r="H26" s="160"/>
      <c r="I26" s="160"/>
      <c r="J26" s="51"/>
    </row>
    <row r="27" spans="1:10" ht="12.75">
      <c r="A27" s="157" t="s">
        <v>281</v>
      </c>
      <c r="B27" s="158" t="s">
        <v>81</v>
      </c>
      <c r="C27" s="158" t="s">
        <v>13</v>
      </c>
      <c r="D27" s="159">
        <v>1.01</v>
      </c>
      <c r="E27" s="160">
        <v>72989695181</v>
      </c>
      <c r="F27" s="160">
        <v>200</v>
      </c>
      <c r="G27" s="159">
        <f t="shared" si="0"/>
        <v>2.02</v>
      </c>
      <c r="H27" s="160"/>
      <c r="I27" s="160"/>
      <c r="J27" s="51"/>
    </row>
    <row r="28" spans="1:10" ht="12.75">
      <c r="A28" s="157" t="s">
        <v>282</v>
      </c>
      <c r="B28" s="158" t="s">
        <v>81</v>
      </c>
      <c r="C28" s="158" t="s">
        <v>8</v>
      </c>
      <c r="D28" s="159">
        <v>1.16</v>
      </c>
      <c r="E28" s="160">
        <v>72989695014</v>
      </c>
      <c r="F28" s="158" t="s">
        <v>69</v>
      </c>
      <c r="G28" s="159">
        <f t="shared" si="0"/>
        <v>1.972</v>
      </c>
      <c r="H28" s="160"/>
      <c r="I28" s="158"/>
      <c r="J28" s="51"/>
    </row>
    <row r="29" spans="1:10" ht="12.75">
      <c r="A29" s="157" t="s">
        <v>899</v>
      </c>
      <c r="B29" s="158" t="s">
        <v>81</v>
      </c>
      <c r="C29" s="158" t="s">
        <v>30</v>
      </c>
      <c r="D29" s="159">
        <v>1.21</v>
      </c>
      <c r="E29" s="160">
        <v>72989695116</v>
      </c>
      <c r="F29" s="158" t="s">
        <v>900</v>
      </c>
      <c r="G29" s="159">
        <v>2</v>
      </c>
      <c r="H29" s="160"/>
      <c r="I29" s="158"/>
      <c r="J29" s="51"/>
    </row>
    <row r="30" spans="1:10" ht="12.75">
      <c r="A30" s="157" t="s">
        <v>283</v>
      </c>
      <c r="B30" s="158" t="s">
        <v>81</v>
      </c>
      <c r="C30" s="158" t="s">
        <v>29</v>
      </c>
      <c r="D30" s="159">
        <v>1.31</v>
      </c>
      <c r="E30" s="160">
        <v>72989695100</v>
      </c>
      <c r="F30" s="158" t="s">
        <v>70</v>
      </c>
      <c r="G30" s="159">
        <f aca="true" t="shared" si="1" ref="G30:G63">F30*D30/100</f>
        <v>1.965</v>
      </c>
      <c r="H30" s="160"/>
      <c r="I30" s="158"/>
      <c r="J30" s="51"/>
    </row>
    <row r="31" spans="1:10" ht="12.75">
      <c r="A31" s="157" t="s">
        <v>284</v>
      </c>
      <c r="B31" s="158" t="s">
        <v>81</v>
      </c>
      <c r="C31" s="158" t="s">
        <v>23</v>
      </c>
      <c r="D31" s="159">
        <v>1.54</v>
      </c>
      <c r="E31" s="160">
        <v>72989695008</v>
      </c>
      <c r="F31" s="158" t="s">
        <v>7</v>
      </c>
      <c r="G31" s="159">
        <f t="shared" si="1"/>
        <v>1.9096000000000002</v>
      </c>
      <c r="H31" s="160"/>
      <c r="I31" s="158"/>
      <c r="J31" s="51"/>
    </row>
    <row r="32" spans="1:10" ht="12.75">
      <c r="A32" s="157" t="s">
        <v>285</v>
      </c>
      <c r="B32" s="158" t="s">
        <v>81</v>
      </c>
      <c r="C32" s="158" t="s">
        <v>32</v>
      </c>
      <c r="D32" s="159">
        <v>1.78</v>
      </c>
      <c r="E32" s="160">
        <v>72989695009</v>
      </c>
      <c r="F32" s="158" t="s">
        <v>42</v>
      </c>
      <c r="G32" s="159">
        <f t="shared" si="1"/>
        <v>1.9580000000000002</v>
      </c>
      <c r="H32" s="160"/>
      <c r="I32" s="158"/>
      <c r="J32" s="51"/>
    </row>
    <row r="33" spans="1:10" ht="12.75">
      <c r="A33" s="157" t="s">
        <v>286</v>
      </c>
      <c r="B33" s="158" t="s">
        <v>81</v>
      </c>
      <c r="C33" s="158" t="s">
        <v>33</v>
      </c>
      <c r="D33" s="159">
        <v>1.95</v>
      </c>
      <c r="E33" s="160">
        <v>72989695026</v>
      </c>
      <c r="F33" s="158" t="s">
        <v>174</v>
      </c>
      <c r="G33" s="159">
        <f t="shared" si="1"/>
        <v>1.989</v>
      </c>
      <c r="H33" s="160"/>
      <c r="I33" s="158"/>
      <c r="J33" s="51"/>
    </row>
    <row r="34" spans="1:10" ht="12.75">
      <c r="A34" s="157" t="s">
        <v>287</v>
      </c>
      <c r="B34" s="158" t="s">
        <v>81</v>
      </c>
      <c r="C34" s="158" t="s">
        <v>34</v>
      </c>
      <c r="D34" s="159">
        <v>2.25</v>
      </c>
      <c r="E34" s="160">
        <v>72989695010</v>
      </c>
      <c r="F34" s="158" t="s">
        <v>10</v>
      </c>
      <c r="G34" s="159">
        <f t="shared" si="1"/>
        <v>1.89</v>
      </c>
      <c r="H34" s="160"/>
      <c r="I34" s="158"/>
      <c r="J34" s="51"/>
    </row>
    <row r="35" spans="1:10" ht="12.75">
      <c r="A35" s="157" t="s">
        <v>288</v>
      </c>
      <c r="B35" s="158" t="s">
        <v>81</v>
      </c>
      <c r="C35" s="158" t="s">
        <v>19</v>
      </c>
      <c r="D35" s="159">
        <v>2.49</v>
      </c>
      <c r="E35" s="160">
        <v>72989695015</v>
      </c>
      <c r="F35" s="158" t="s">
        <v>39</v>
      </c>
      <c r="G35" s="159">
        <f t="shared" si="1"/>
        <v>1.9920000000000002</v>
      </c>
      <c r="H35" s="160"/>
      <c r="I35" s="158"/>
      <c r="J35" s="51"/>
    </row>
    <row r="36" spans="1:10" ht="12.75">
      <c r="A36" s="157" t="s">
        <v>289</v>
      </c>
      <c r="B36" s="158" t="s">
        <v>81</v>
      </c>
      <c r="C36" s="158" t="s">
        <v>17</v>
      </c>
      <c r="D36" s="159">
        <v>2.73</v>
      </c>
      <c r="E36" s="160">
        <v>72989695011</v>
      </c>
      <c r="F36" s="158" t="s">
        <v>276</v>
      </c>
      <c r="G36" s="159">
        <f t="shared" si="1"/>
        <v>1.9656</v>
      </c>
      <c r="H36" s="160"/>
      <c r="I36" s="158"/>
      <c r="J36" s="51"/>
    </row>
    <row r="37" spans="1:10" ht="12.75">
      <c r="A37" s="157" t="s">
        <v>167</v>
      </c>
      <c r="B37" s="158" t="s">
        <v>81</v>
      </c>
      <c r="C37" s="158" t="s">
        <v>35</v>
      </c>
      <c r="D37" s="159">
        <v>2.92</v>
      </c>
      <c r="E37" s="160">
        <v>72989695500</v>
      </c>
      <c r="F37" s="160">
        <v>69</v>
      </c>
      <c r="G37" s="159">
        <f t="shared" si="1"/>
        <v>2.0147999999999997</v>
      </c>
      <c r="H37" s="160"/>
      <c r="I37" s="160"/>
      <c r="J37" s="202"/>
    </row>
    <row r="38" spans="1:10" ht="12.75">
      <c r="A38" s="157" t="s">
        <v>290</v>
      </c>
      <c r="B38" s="158" t="s">
        <v>81</v>
      </c>
      <c r="C38" s="158" t="s">
        <v>36</v>
      </c>
      <c r="D38" s="159">
        <v>3.2</v>
      </c>
      <c r="E38" s="160">
        <v>72989695012</v>
      </c>
      <c r="F38" s="158" t="s">
        <v>275</v>
      </c>
      <c r="G38" s="159">
        <f t="shared" si="1"/>
        <v>1.984</v>
      </c>
      <c r="H38" s="160"/>
      <c r="I38" s="158"/>
      <c r="J38" s="51"/>
    </row>
    <row r="39" spans="1:10" ht="12.75">
      <c r="A39" s="157" t="s">
        <v>168</v>
      </c>
      <c r="B39" s="158" t="s">
        <v>81</v>
      </c>
      <c r="C39" s="158" t="s">
        <v>37</v>
      </c>
      <c r="D39" s="159">
        <v>3.4</v>
      </c>
      <c r="E39" s="160">
        <v>72989695501</v>
      </c>
      <c r="F39" s="160">
        <v>59</v>
      </c>
      <c r="G39" s="159">
        <f t="shared" si="1"/>
        <v>2.006</v>
      </c>
      <c r="H39" s="160"/>
      <c r="I39" s="160"/>
      <c r="J39" s="51"/>
    </row>
    <row r="40" spans="1:10" ht="12.75">
      <c r="A40" s="157" t="s">
        <v>291</v>
      </c>
      <c r="B40" s="158" t="s">
        <v>81</v>
      </c>
      <c r="C40" s="158" t="s">
        <v>38</v>
      </c>
      <c r="D40" s="159">
        <v>3.68</v>
      </c>
      <c r="E40" s="160">
        <v>72989695013</v>
      </c>
      <c r="F40" s="158" t="s">
        <v>277</v>
      </c>
      <c r="G40" s="159">
        <f t="shared" si="1"/>
        <v>1.9872</v>
      </c>
      <c r="H40" s="160"/>
      <c r="I40" s="158"/>
      <c r="J40" s="51"/>
    </row>
    <row r="41" spans="1:10" ht="12.75">
      <c r="A41" s="157" t="s">
        <v>169</v>
      </c>
      <c r="B41" s="158" t="s">
        <v>81</v>
      </c>
      <c r="C41" s="158" t="s">
        <v>72</v>
      </c>
      <c r="D41" s="159">
        <v>3.86</v>
      </c>
      <c r="E41" s="160">
        <v>72989695502</v>
      </c>
      <c r="F41" s="160">
        <v>52</v>
      </c>
      <c r="G41" s="159">
        <f t="shared" si="1"/>
        <v>2.0072</v>
      </c>
      <c r="H41" s="160"/>
      <c r="I41" s="160"/>
      <c r="J41" s="51"/>
    </row>
    <row r="42" spans="1:10" ht="12.75">
      <c r="A42" s="157" t="s">
        <v>292</v>
      </c>
      <c r="B42" s="158" t="s">
        <v>81</v>
      </c>
      <c r="C42" s="158" t="s">
        <v>39</v>
      </c>
      <c r="D42" s="159">
        <v>4.1</v>
      </c>
      <c r="E42" s="160">
        <v>72989695025</v>
      </c>
      <c r="F42" s="158" t="s">
        <v>173</v>
      </c>
      <c r="G42" s="159">
        <f t="shared" si="1"/>
        <v>2.009</v>
      </c>
      <c r="H42" s="160"/>
      <c r="I42" s="158"/>
      <c r="J42" s="51"/>
    </row>
    <row r="43" spans="1:10" ht="12.75">
      <c r="A43" s="157" t="s">
        <v>456</v>
      </c>
      <c r="B43" s="158" t="s">
        <v>81</v>
      </c>
      <c r="C43" s="158" t="s">
        <v>40</v>
      </c>
      <c r="D43" s="159">
        <v>4.52</v>
      </c>
      <c r="E43" s="160">
        <v>72989695045</v>
      </c>
      <c r="F43" s="158" t="s">
        <v>19</v>
      </c>
      <c r="G43" s="159">
        <f t="shared" si="1"/>
        <v>2.034</v>
      </c>
      <c r="H43" s="160"/>
      <c r="I43" s="158"/>
      <c r="J43" s="51"/>
    </row>
    <row r="44" spans="1:10" ht="12.75">
      <c r="A44" s="162" t="s">
        <v>457</v>
      </c>
      <c r="B44" s="163" t="s">
        <v>81</v>
      </c>
      <c r="C44" s="163" t="s">
        <v>41</v>
      </c>
      <c r="D44" s="164">
        <v>4.94</v>
      </c>
      <c r="E44" s="160">
        <v>72989695046</v>
      </c>
      <c r="F44" s="163" t="s">
        <v>34</v>
      </c>
      <c r="G44" s="164">
        <f t="shared" si="1"/>
        <v>1.9760000000000002</v>
      </c>
      <c r="H44" s="165"/>
      <c r="I44" s="163"/>
      <c r="J44" s="52"/>
    </row>
    <row r="45" spans="1:10" ht="12.75">
      <c r="A45" s="157" t="s">
        <v>1069</v>
      </c>
      <c r="B45" s="354" t="s">
        <v>516</v>
      </c>
      <c r="C45" s="354" t="s">
        <v>29</v>
      </c>
      <c r="D45" s="154">
        <v>1.95</v>
      </c>
      <c r="E45" s="209">
        <v>72989696176</v>
      </c>
      <c r="F45" s="200" t="s">
        <v>174</v>
      </c>
      <c r="G45" s="50">
        <f t="shared" si="1"/>
        <v>1.989</v>
      </c>
      <c r="H45" s="199"/>
      <c r="I45" s="354"/>
      <c r="J45" s="40"/>
    </row>
    <row r="46" spans="1:10" ht="12.75">
      <c r="A46" s="162" t="s">
        <v>1070</v>
      </c>
      <c r="B46" s="224" t="s">
        <v>516</v>
      </c>
      <c r="C46" s="224" t="s">
        <v>23</v>
      </c>
      <c r="D46" s="164">
        <v>2.2</v>
      </c>
      <c r="E46" s="212">
        <v>72989696177</v>
      </c>
      <c r="F46" s="353" t="s">
        <v>1071</v>
      </c>
      <c r="G46" s="52">
        <f t="shared" si="1"/>
        <v>2.0020000000000002</v>
      </c>
      <c r="H46" s="208"/>
      <c r="I46" s="224"/>
      <c r="J46" s="191"/>
    </row>
    <row r="47" spans="1:10" ht="12.75">
      <c r="A47" s="197" t="s">
        <v>489</v>
      </c>
      <c r="B47" s="198" t="s">
        <v>82</v>
      </c>
      <c r="C47" s="198" t="s">
        <v>16</v>
      </c>
      <c r="D47" s="40">
        <v>1.89</v>
      </c>
      <c r="E47" s="188">
        <v>72989696900</v>
      </c>
      <c r="F47" s="199">
        <v>107</v>
      </c>
      <c r="G47" s="51">
        <f t="shared" si="1"/>
        <v>2.0223</v>
      </c>
      <c r="H47" s="188"/>
      <c r="I47" s="188"/>
      <c r="J47" s="40"/>
    </row>
    <row r="48" spans="1:10" ht="12.75">
      <c r="A48" s="197" t="s">
        <v>103</v>
      </c>
      <c r="B48" s="198" t="s">
        <v>82</v>
      </c>
      <c r="C48" s="198" t="s">
        <v>13</v>
      </c>
      <c r="D48" s="40">
        <v>2.19</v>
      </c>
      <c r="E48" s="188">
        <v>72989695184</v>
      </c>
      <c r="F48" s="199">
        <v>100</v>
      </c>
      <c r="G48" s="51">
        <f t="shared" si="1"/>
        <v>2.19</v>
      </c>
      <c r="H48" s="188"/>
      <c r="I48" s="188"/>
      <c r="J48" s="40"/>
    </row>
    <row r="49" spans="1:10" ht="12.75">
      <c r="A49" s="197" t="s">
        <v>293</v>
      </c>
      <c r="B49" s="198" t="s">
        <v>82</v>
      </c>
      <c r="C49" s="198" t="s">
        <v>8</v>
      </c>
      <c r="D49" s="40">
        <v>2.34</v>
      </c>
      <c r="E49" s="188">
        <v>72989695101</v>
      </c>
      <c r="F49" s="200" t="s">
        <v>71</v>
      </c>
      <c r="G49" s="51">
        <f t="shared" si="1"/>
        <v>1.9889999999999999</v>
      </c>
      <c r="H49" s="188"/>
      <c r="I49" s="198"/>
      <c r="J49" s="40"/>
    </row>
    <row r="50" spans="1:10" ht="12.75">
      <c r="A50" s="197" t="s">
        <v>294</v>
      </c>
      <c r="B50" s="198" t="s">
        <v>82</v>
      </c>
      <c r="C50" s="198" t="s">
        <v>29</v>
      </c>
      <c r="D50" s="40">
        <v>2.62</v>
      </c>
      <c r="E50" s="188">
        <v>72989695102</v>
      </c>
      <c r="F50" s="200" t="s">
        <v>72</v>
      </c>
      <c r="G50" s="51">
        <f t="shared" si="1"/>
        <v>1.965</v>
      </c>
      <c r="H50" s="188"/>
      <c r="I50" s="198"/>
      <c r="J50" s="40"/>
    </row>
    <row r="51" spans="1:10" ht="12.75">
      <c r="A51" s="197" t="s">
        <v>295</v>
      </c>
      <c r="B51" s="198" t="s">
        <v>82</v>
      </c>
      <c r="C51" s="198" t="s">
        <v>23</v>
      </c>
      <c r="D51" s="40">
        <v>2.95</v>
      </c>
      <c r="E51" s="188">
        <v>72989695016</v>
      </c>
      <c r="F51" s="200" t="s">
        <v>37</v>
      </c>
      <c r="G51" s="51">
        <f t="shared" si="1"/>
        <v>1.9175</v>
      </c>
      <c r="H51" s="188"/>
      <c r="I51" s="198"/>
      <c r="J51" s="40"/>
    </row>
    <row r="52" spans="1:10" ht="12.75">
      <c r="A52" s="197" t="s">
        <v>296</v>
      </c>
      <c r="B52" s="198" t="s">
        <v>82</v>
      </c>
      <c r="C52" s="198" t="s">
        <v>32</v>
      </c>
      <c r="D52" s="40">
        <v>3.37</v>
      </c>
      <c r="E52" s="188">
        <v>72989695017</v>
      </c>
      <c r="F52" s="200" t="s">
        <v>202</v>
      </c>
      <c r="G52" s="51">
        <f t="shared" si="1"/>
        <v>1.9546000000000001</v>
      </c>
      <c r="H52" s="188"/>
      <c r="I52" s="198"/>
      <c r="J52" s="40"/>
    </row>
    <row r="53" spans="1:10" ht="12.75">
      <c r="A53" s="197" t="s">
        <v>297</v>
      </c>
      <c r="B53" s="198" t="s">
        <v>82</v>
      </c>
      <c r="C53" s="198" t="s">
        <v>33</v>
      </c>
      <c r="D53" s="40">
        <v>3.79</v>
      </c>
      <c r="E53" s="188">
        <v>72989695018</v>
      </c>
      <c r="F53" s="200" t="s">
        <v>14</v>
      </c>
      <c r="G53" s="51">
        <f t="shared" si="1"/>
        <v>1.9708</v>
      </c>
      <c r="H53" s="188"/>
      <c r="I53" s="198"/>
      <c r="J53" s="40"/>
    </row>
    <row r="54" spans="1:10" ht="12.75">
      <c r="A54" s="197" t="s">
        <v>298</v>
      </c>
      <c r="B54" s="198" t="s">
        <v>82</v>
      </c>
      <c r="C54" s="198" t="s">
        <v>34</v>
      </c>
      <c r="D54" s="40">
        <v>4.21</v>
      </c>
      <c r="E54" s="188">
        <v>72989695019</v>
      </c>
      <c r="F54" s="200" t="s">
        <v>203</v>
      </c>
      <c r="G54" s="51">
        <f t="shared" si="1"/>
        <v>1.9787000000000001</v>
      </c>
      <c r="H54" s="188"/>
      <c r="I54" s="198"/>
      <c r="J54" s="40"/>
    </row>
    <row r="55" spans="1:10" ht="12.75">
      <c r="A55" s="197" t="s">
        <v>299</v>
      </c>
      <c r="B55" s="198" t="s">
        <v>82</v>
      </c>
      <c r="C55" s="198" t="s">
        <v>19</v>
      </c>
      <c r="D55" s="40">
        <v>4.63</v>
      </c>
      <c r="E55" s="188">
        <v>72989695020</v>
      </c>
      <c r="F55" s="200" t="s">
        <v>201</v>
      </c>
      <c r="G55" s="51">
        <f t="shared" si="1"/>
        <v>1.9909000000000001</v>
      </c>
      <c r="H55" s="188"/>
      <c r="I55" s="198"/>
      <c r="J55" s="40"/>
    </row>
    <row r="56" spans="1:10" ht="12.75">
      <c r="A56" s="197" t="s">
        <v>300</v>
      </c>
      <c r="B56" s="198" t="s">
        <v>82</v>
      </c>
      <c r="C56" s="198" t="s">
        <v>17</v>
      </c>
      <c r="D56" s="40">
        <v>5.05</v>
      </c>
      <c r="E56" s="188">
        <v>72989695021</v>
      </c>
      <c r="F56" s="200" t="s">
        <v>199</v>
      </c>
      <c r="G56" s="51">
        <f t="shared" si="1"/>
        <v>1.9694999999999998</v>
      </c>
      <c r="H56" s="188"/>
      <c r="I56" s="198"/>
      <c r="J56" s="40"/>
    </row>
    <row r="57" spans="1:10" ht="12.75">
      <c r="A57" s="197" t="s">
        <v>301</v>
      </c>
      <c r="B57" s="198" t="s">
        <v>82</v>
      </c>
      <c r="C57" s="198" t="s">
        <v>35</v>
      </c>
      <c r="D57" s="40">
        <v>5.35</v>
      </c>
      <c r="E57" s="188">
        <v>72989695027</v>
      </c>
      <c r="F57" s="200" t="s">
        <v>21</v>
      </c>
      <c r="G57" s="51">
        <f t="shared" si="1"/>
        <v>1.9794999999999998</v>
      </c>
      <c r="H57" s="188"/>
      <c r="I57" s="198"/>
      <c r="J57" s="40"/>
    </row>
    <row r="58" spans="1:10" ht="12.75">
      <c r="A58" s="197" t="s">
        <v>302</v>
      </c>
      <c r="B58" s="198" t="s">
        <v>82</v>
      </c>
      <c r="C58" s="198" t="s">
        <v>36</v>
      </c>
      <c r="D58" s="40">
        <v>5.91</v>
      </c>
      <c r="E58" s="188">
        <v>72989695022</v>
      </c>
      <c r="F58" s="200" t="s">
        <v>200</v>
      </c>
      <c r="G58" s="51">
        <f t="shared" si="1"/>
        <v>1.9503</v>
      </c>
      <c r="H58" s="188"/>
      <c r="I58" s="198"/>
      <c r="J58" s="40"/>
    </row>
    <row r="59" spans="1:10" ht="12.75">
      <c r="A59" s="197" t="s">
        <v>170</v>
      </c>
      <c r="B59" s="198" t="s">
        <v>82</v>
      </c>
      <c r="C59" s="198" t="s">
        <v>37</v>
      </c>
      <c r="D59" s="40">
        <v>6.32</v>
      </c>
      <c r="E59" s="188">
        <v>72989695503</v>
      </c>
      <c r="F59" s="199">
        <v>32</v>
      </c>
      <c r="G59" s="51">
        <f t="shared" si="1"/>
        <v>2.0224</v>
      </c>
      <c r="H59" s="188"/>
      <c r="I59" s="188"/>
      <c r="J59" s="198"/>
    </row>
    <row r="60" spans="1:10" ht="12.75">
      <c r="A60" s="197" t="s">
        <v>303</v>
      </c>
      <c r="B60" s="198" t="s">
        <v>82</v>
      </c>
      <c r="C60" s="198" t="s">
        <v>38</v>
      </c>
      <c r="D60" s="40">
        <v>6.75</v>
      </c>
      <c r="E60" s="188">
        <v>72989695023</v>
      </c>
      <c r="F60" s="200" t="s">
        <v>271</v>
      </c>
      <c r="G60" s="51">
        <f t="shared" si="1"/>
        <v>1.9575</v>
      </c>
      <c r="H60" s="188"/>
      <c r="I60" s="198"/>
      <c r="J60" s="40"/>
    </row>
    <row r="61" spans="1:10" ht="12.75">
      <c r="A61" s="197" t="s">
        <v>304</v>
      </c>
      <c r="B61" s="198" t="s">
        <v>82</v>
      </c>
      <c r="C61" s="198" t="s">
        <v>72</v>
      </c>
      <c r="D61" s="40">
        <v>7.17</v>
      </c>
      <c r="E61" s="188">
        <v>72989695028</v>
      </c>
      <c r="F61" s="200" t="s">
        <v>22</v>
      </c>
      <c r="G61" s="51">
        <f t="shared" si="1"/>
        <v>2.0076</v>
      </c>
      <c r="H61" s="188"/>
      <c r="I61" s="198"/>
      <c r="J61" s="40"/>
    </row>
    <row r="62" spans="1:10" ht="12.75">
      <c r="A62" s="197" t="s">
        <v>305</v>
      </c>
      <c r="B62" s="198" t="s">
        <v>82</v>
      </c>
      <c r="C62" s="198" t="s">
        <v>39</v>
      </c>
      <c r="D62" s="40">
        <v>7.59</v>
      </c>
      <c r="E62" s="188">
        <v>72989695024</v>
      </c>
      <c r="F62" s="200" t="s">
        <v>272</v>
      </c>
      <c r="G62" s="51">
        <f t="shared" si="1"/>
        <v>1.9734</v>
      </c>
      <c r="H62" s="188"/>
      <c r="I62" s="198"/>
      <c r="J62" s="40"/>
    </row>
    <row r="63" spans="1:10" ht="12.75">
      <c r="A63" s="197" t="s">
        <v>154</v>
      </c>
      <c r="B63" s="198" t="s">
        <v>82</v>
      </c>
      <c r="C63" s="198" t="s">
        <v>40</v>
      </c>
      <c r="D63" s="40">
        <v>8.22</v>
      </c>
      <c r="E63" s="188">
        <v>72989695506</v>
      </c>
      <c r="F63" s="199">
        <v>24</v>
      </c>
      <c r="G63" s="51">
        <f t="shared" si="1"/>
        <v>1.9728000000000003</v>
      </c>
      <c r="H63" s="188"/>
      <c r="I63" s="188"/>
      <c r="J63" s="198"/>
    </row>
    <row r="64" spans="1:10" ht="12.75">
      <c r="A64" s="197" t="s">
        <v>155</v>
      </c>
      <c r="B64" s="198" t="s">
        <v>82</v>
      </c>
      <c r="C64" s="198" t="s">
        <v>41</v>
      </c>
      <c r="D64" s="40">
        <v>9.2</v>
      </c>
      <c r="E64" s="188">
        <v>72989695507</v>
      </c>
      <c r="F64" s="199">
        <v>22</v>
      </c>
      <c r="G64" s="51">
        <f aca="true" t="shared" si="2" ref="G64:G82">F64*D64/100</f>
        <v>2.0239999999999996</v>
      </c>
      <c r="H64" s="188"/>
      <c r="I64" s="188"/>
      <c r="J64" s="198"/>
    </row>
    <row r="65" spans="1:10" ht="12.75">
      <c r="A65" s="197" t="s">
        <v>185</v>
      </c>
      <c r="B65" s="198" t="s">
        <v>82</v>
      </c>
      <c r="C65" s="198" t="s">
        <v>42</v>
      </c>
      <c r="D65" s="40">
        <v>9.98</v>
      </c>
      <c r="E65" s="188">
        <v>72989695508</v>
      </c>
      <c r="F65" s="199">
        <v>20</v>
      </c>
      <c r="G65" s="51">
        <f t="shared" si="2"/>
        <v>1.9960000000000002</v>
      </c>
      <c r="H65" s="188"/>
      <c r="I65" s="188"/>
      <c r="J65" s="198"/>
    </row>
    <row r="66" spans="1:10" ht="12.75">
      <c r="A66" s="197" t="s">
        <v>171</v>
      </c>
      <c r="B66" s="198" t="s">
        <v>82</v>
      </c>
      <c r="C66" s="198" t="s">
        <v>114</v>
      </c>
      <c r="D66" s="40">
        <v>10.82</v>
      </c>
      <c r="E66" s="188">
        <v>72989695504</v>
      </c>
      <c r="F66" s="199">
        <v>19</v>
      </c>
      <c r="G66" s="51">
        <f t="shared" si="2"/>
        <v>2.0558</v>
      </c>
      <c r="H66" s="188"/>
      <c r="I66" s="188"/>
      <c r="J66" s="198"/>
    </row>
    <row r="67" spans="1:10" ht="12.75">
      <c r="A67" s="207" t="s">
        <v>959</v>
      </c>
      <c r="B67" s="224" t="s">
        <v>83</v>
      </c>
      <c r="C67" s="224" t="s">
        <v>8</v>
      </c>
      <c r="D67" s="52">
        <v>4.2</v>
      </c>
      <c r="E67" s="212">
        <v>72989695512</v>
      </c>
      <c r="F67" s="199">
        <v>48</v>
      </c>
      <c r="G67" s="52">
        <f t="shared" si="2"/>
        <v>2.016</v>
      </c>
      <c r="H67" s="212"/>
      <c r="I67" s="212"/>
      <c r="J67" s="198"/>
    </row>
    <row r="68" spans="1:10" ht="12.75">
      <c r="A68" s="152" t="s">
        <v>306</v>
      </c>
      <c r="B68" s="153" t="s">
        <v>83</v>
      </c>
      <c r="C68" s="153" t="s">
        <v>29</v>
      </c>
      <c r="D68" s="154">
        <v>4.73</v>
      </c>
      <c r="E68" s="155">
        <v>72989695030</v>
      </c>
      <c r="F68" s="153" t="s">
        <v>24</v>
      </c>
      <c r="G68" s="154">
        <f t="shared" si="2"/>
        <v>1.9866000000000001</v>
      </c>
      <c r="H68" s="155"/>
      <c r="I68" s="153"/>
      <c r="J68" s="50"/>
    </row>
    <row r="69" spans="1:10" ht="12.75">
      <c r="A69" s="157" t="s">
        <v>307</v>
      </c>
      <c r="B69" s="158" t="s">
        <v>83</v>
      </c>
      <c r="C69" s="158" t="s">
        <v>23</v>
      </c>
      <c r="D69" s="159">
        <v>5.03</v>
      </c>
      <c r="E69" s="160">
        <v>72989695031</v>
      </c>
      <c r="F69" s="158" t="s">
        <v>21</v>
      </c>
      <c r="G69" s="159">
        <f t="shared" si="2"/>
        <v>1.8611000000000002</v>
      </c>
      <c r="H69" s="160"/>
      <c r="I69" s="158"/>
      <c r="J69" s="51"/>
    </row>
    <row r="70" spans="1:10" ht="12.75">
      <c r="A70" s="201" t="s">
        <v>308</v>
      </c>
      <c r="B70" s="158" t="s">
        <v>83</v>
      </c>
      <c r="C70" s="158" t="s">
        <v>32</v>
      </c>
      <c r="D70" s="159">
        <v>5.56</v>
      </c>
      <c r="E70" s="160">
        <v>72989695032</v>
      </c>
      <c r="F70" s="161">
        <v>34</v>
      </c>
      <c r="G70" s="159">
        <f t="shared" si="2"/>
        <v>1.8903999999999999</v>
      </c>
      <c r="H70" s="160"/>
      <c r="I70" s="161"/>
      <c r="J70" s="51"/>
    </row>
    <row r="71" spans="1:10" ht="12.75">
      <c r="A71" s="201" t="s">
        <v>309</v>
      </c>
      <c r="B71" s="158" t="s">
        <v>83</v>
      </c>
      <c r="C71" s="158" t="s">
        <v>33</v>
      </c>
      <c r="D71" s="159">
        <v>6.22</v>
      </c>
      <c r="E71" s="160">
        <v>72989695033</v>
      </c>
      <c r="F71" s="161">
        <v>31</v>
      </c>
      <c r="G71" s="159">
        <f t="shared" si="2"/>
        <v>1.9282</v>
      </c>
      <c r="H71" s="160"/>
      <c r="I71" s="161"/>
      <c r="J71" s="51"/>
    </row>
    <row r="72" spans="1:10" ht="12.75">
      <c r="A72" s="201" t="s">
        <v>310</v>
      </c>
      <c r="B72" s="158" t="s">
        <v>83</v>
      </c>
      <c r="C72" s="158" t="s">
        <v>34</v>
      </c>
      <c r="D72" s="159">
        <v>6.88</v>
      </c>
      <c r="E72" s="160">
        <v>72989695034</v>
      </c>
      <c r="F72" s="161">
        <v>28</v>
      </c>
      <c r="G72" s="159">
        <f t="shared" si="2"/>
        <v>1.9264</v>
      </c>
      <c r="H72" s="160"/>
      <c r="I72" s="161"/>
      <c r="J72" s="51"/>
    </row>
    <row r="73" spans="1:10" ht="12.75">
      <c r="A73" s="201" t="s">
        <v>311</v>
      </c>
      <c r="B73" s="158" t="s">
        <v>83</v>
      </c>
      <c r="C73" s="158" t="s">
        <v>19</v>
      </c>
      <c r="D73" s="159">
        <v>7.4</v>
      </c>
      <c r="E73" s="160">
        <v>72989695035</v>
      </c>
      <c r="F73" s="161">
        <v>27</v>
      </c>
      <c r="G73" s="159">
        <f t="shared" si="2"/>
        <v>1.9980000000000002</v>
      </c>
      <c r="H73" s="160"/>
      <c r="I73" s="161"/>
      <c r="J73" s="51"/>
    </row>
    <row r="74" spans="1:10" ht="12.75">
      <c r="A74" s="201" t="s">
        <v>312</v>
      </c>
      <c r="B74" s="158" t="s">
        <v>83</v>
      </c>
      <c r="C74" s="158" t="s">
        <v>17</v>
      </c>
      <c r="D74" s="159">
        <v>8.2</v>
      </c>
      <c r="E74" s="160">
        <v>72989695036</v>
      </c>
      <c r="F74" s="161">
        <v>23</v>
      </c>
      <c r="G74" s="159">
        <f t="shared" si="2"/>
        <v>1.886</v>
      </c>
      <c r="H74" s="160"/>
      <c r="I74" s="161"/>
      <c r="J74" s="51"/>
    </row>
    <row r="75" spans="1:10" ht="12.75">
      <c r="A75" s="201" t="s">
        <v>313</v>
      </c>
      <c r="B75" s="158" t="s">
        <v>83</v>
      </c>
      <c r="C75" s="158" t="s">
        <v>35</v>
      </c>
      <c r="D75" s="159">
        <v>8.58</v>
      </c>
      <c r="E75" s="160">
        <v>72989695037</v>
      </c>
      <c r="F75" s="161">
        <v>22</v>
      </c>
      <c r="G75" s="159">
        <f t="shared" si="2"/>
        <v>1.8876</v>
      </c>
      <c r="H75" s="160"/>
      <c r="I75" s="161"/>
      <c r="J75" s="51"/>
    </row>
    <row r="76" spans="1:10" ht="12.75">
      <c r="A76" s="201" t="s">
        <v>314</v>
      </c>
      <c r="B76" s="158" t="s">
        <v>83</v>
      </c>
      <c r="C76" s="158" t="s">
        <v>36</v>
      </c>
      <c r="D76" s="159">
        <v>9.53</v>
      </c>
      <c r="E76" s="160">
        <v>72989695038</v>
      </c>
      <c r="F76" s="161">
        <v>20</v>
      </c>
      <c r="G76" s="159">
        <f t="shared" si="2"/>
        <v>1.906</v>
      </c>
      <c r="H76" s="160"/>
      <c r="I76" s="161"/>
      <c r="J76" s="51"/>
    </row>
    <row r="77" spans="1:10" ht="12.75">
      <c r="A77" s="201" t="s">
        <v>315</v>
      </c>
      <c r="B77" s="158" t="s">
        <v>83</v>
      </c>
      <c r="C77" s="158" t="s">
        <v>37</v>
      </c>
      <c r="D77" s="159">
        <v>10.2</v>
      </c>
      <c r="E77" s="160">
        <v>72989695039</v>
      </c>
      <c r="F77" s="161">
        <v>19</v>
      </c>
      <c r="G77" s="159">
        <f t="shared" si="2"/>
        <v>1.9379999999999997</v>
      </c>
      <c r="H77" s="160"/>
      <c r="I77" s="161"/>
      <c r="J77" s="51"/>
    </row>
    <row r="78" spans="1:10" ht="12.75">
      <c r="A78" s="201" t="s">
        <v>316</v>
      </c>
      <c r="B78" s="158" t="s">
        <v>83</v>
      </c>
      <c r="C78" s="158" t="s">
        <v>38</v>
      </c>
      <c r="D78" s="159">
        <v>10.87</v>
      </c>
      <c r="E78" s="160">
        <v>72989695040</v>
      </c>
      <c r="F78" s="161">
        <v>18</v>
      </c>
      <c r="G78" s="159">
        <f t="shared" si="2"/>
        <v>1.9566</v>
      </c>
      <c r="H78" s="160"/>
      <c r="I78" s="161"/>
      <c r="J78" s="51"/>
    </row>
    <row r="79" spans="1:10" ht="12.75">
      <c r="A79" s="157" t="s">
        <v>172</v>
      </c>
      <c r="B79" s="158" t="s">
        <v>83</v>
      </c>
      <c r="C79" s="158" t="s">
        <v>72</v>
      </c>
      <c r="D79" s="159">
        <v>11.7</v>
      </c>
      <c r="E79" s="160">
        <v>72989695505</v>
      </c>
      <c r="F79" s="160">
        <v>17</v>
      </c>
      <c r="G79" s="159">
        <f t="shared" si="2"/>
        <v>1.9889999999999999</v>
      </c>
      <c r="H79" s="160"/>
      <c r="I79" s="160"/>
      <c r="J79" s="202"/>
    </row>
    <row r="80" spans="1:10" ht="12.75">
      <c r="A80" s="201" t="s">
        <v>317</v>
      </c>
      <c r="B80" s="158" t="s">
        <v>83</v>
      </c>
      <c r="C80" s="158" t="s">
        <v>39</v>
      </c>
      <c r="D80" s="159">
        <v>12.19</v>
      </c>
      <c r="E80" s="160">
        <v>72989695041</v>
      </c>
      <c r="F80" s="161">
        <v>16</v>
      </c>
      <c r="G80" s="159">
        <f t="shared" si="2"/>
        <v>1.9504</v>
      </c>
      <c r="H80" s="160"/>
      <c r="I80" s="161"/>
      <c r="J80" s="51"/>
    </row>
    <row r="81" spans="1:10" ht="12.75">
      <c r="A81" s="201" t="s">
        <v>490</v>
      </c>
      <c r="B81" s="158" t="s">
        <v>83</v>
      </c>
      <c r="C81" s="158" t="s">
        <v>71</v>
      </c>
      <c r="D81" s="159">
        <v>13.9</v>
      </c>
      <c r="E81" s="160">
        <v>72989696901</v>
      </c>
      <c r="F81" s="161">
        <v>15</v>
      </c>
      <c r="G81" s="159">
        <f t="shared" si="2"/>
        <v>2.085</v>
      </c>
      <c r="H81" s="160"/>
      <c r="I81" s="161"/>
      <c r="J81" s="51"/>
    </row>
    <row r="82" spans="1:10" ht="12.75">
      <c r="A82" s="201" t="s">
        <v>318</v>
      </c>
      <c r="B82" s="158" t="s">
        <v>83</v>
      </c>
      <c r="C82" s="158" t="s">
        <v>40</v>
      </c>
      <c r="D82" s="159">
        <v>13.52</v>
      </c>
      <c r="E82" s="160">
        <v>72989695042</v>
      </c>
      <c r="F82" s="161">
        <v>14</v>
      </c>
      <c r="G82" s="159">
        <f t="shared" si="2"/>
        <v>1.8928</v>
      </c>
      <c r="H82" s="160"/>
      <c r="I82" s="161"/>
      <c r="J82" s="51"/>
    </row>
    <row r="83" spans="1:10" ht="12.75">
      <c r="A83" s="201" t="s">
        <v>319</v>
      </c>
      <c r="B83" s="158" t="s">
        <v>83</v>
      </c>
      <c r="C83" s="158" t="s">
        <v>41</v>
      </c>
      <c r="D83" s="159">
        <v>14.84</v>
      </c>
      <c r="E83" s="160"/>
      <c r="F83" s="161"/>
      <c r="G83" s="159"/>
      <c r="H83" s="160">
        <v>72989695043</v>
      </c>
      <c r="I83" s="161">
        <v>27</v>
      </c>
      <c r="J83" s="51">
        <f>I83*D83/100</f>
        <v>4.0068</v>
      </c>
    </row>
    <row r="84" spans="1:10" ht="12.75">
      <c r="A84" s="201" t="s">
        <v>320</v>
      </c>
      <c r="B84" s="158" t="s">
        <v>83</v>
      </c>
      <c r="C84" s="158" t="s">
        <v>42</v>
      </c>
      <c r="D84" s="159">
        <v>16.16</v>
      </c>
      <c r="E84" s="160"/>
      <c r="F84" s="161"/>
      <c r="G84" s="159"/>
      <c r="H84" s="160">
        <v>72989695044</v>
      </c>
      <c r="I84" s="161">
        <v>25</v>
      </c>
      <c r="J84" s="51">
        <f>I84*D84/100</f>
        <v>4.04</v>
      </c>
    </row>
    <row r="85" spans="1:10" ht="12.75">
      <c r="A85" s="201" t="s">
        <v>469</v>
      </c>
      <c r="B85" s="158" t="s">
        <v>83</v>
      </c>
      <c r="C85" s="158" t="s">
        <v>114</v>
      </c>
      <c r="D85" s="159">
        <v>18.54</v>
      </c>
      <c r="E85" s="160"/>
      <c r="F85" s="161"/>
      <c r="G85" s="159"/>
      <c r="H85" s="160">
        <v>72989695047</v>
      </c>
      <c r="I85" s="161">
        <v>22</v>
      </c>
      <c r="J85" s="51">
        <f>I85*D85/100</f>
        <v>4.0788</v>
      </c>
    </row>
    <row r="86" spans="1:10" ht="12.75">
      <c r="A86" s="203" t="s">
        <v>491</v>
      </c>
      <c r="B86" s="163" t="s">
        <v>83</v>
      </c>
      <c r="C86" s="163" t="s">
        <v>116</v>
      </c>
      <c r="D86" s="164">
        <v>16.3</v>
      </c>
      <c r="E86" s="165"/>
      <c r="F86" s="166"/>
      <c r="G86" s="164"/>
      <c r="H86" s="165">
        <v>72989696902</v>
      </c>
      <c r="I86" s="166">
        <v>25</v>
      </c>
      <c r="J86" s="52">
        <f>I86*D86/100</f>
        <v>4.075</v>
      </c>
    </row>
    <row r="87" spans="1:10" ht="12.75">
      <c r="A87" s="182" t="s">
        <v>960</v>
      </c>
      <c r="B87" s="354" t="s">
        <v>84</v>
      </c>
      <c r="C87" s="354" t="s">
        <v>8</v>
      </c>
      <c r="D87" s="50">
        <v>6.1</v>
      </c>
      <c r="E87" s="209">
        <v>72989695493</v>
      </c>
      <c r="F87" s="204">
        <v>33</v>
      </c>
      <c r="G87" s="51">
        <f aca="true" t="shared" si="3" ref="G87:G102">F87*D87/100</f>
        <v>2.013</v>
      </c>
      <c r="H87" s="209"/>
      <c r="I87" s="270"/>
      <c r="J87" s="40"/>
    </row>
    <row r="88" spans="1:10" ht="12.75">
      <c r="A88" s="186" t="s">
        <v>156</v>
      </c>
      <c r="B88" s="198" t="s">
        <v>84</v>
      </c>
      <c r="C88" s="198" t="s">
        <v>29</v>
      </c>
      <c r="D88" s="40">
        <v>6.59</v>
      </c>
      <c r="E88" s="187">
        <v>72989695484</v>
      </c>
      <c r="F88" s="204">
        <v>30</v>
      </c>
      <c r="G88" s="51">
        <f t="shared" si="3"/>
        <v>1.9769999999999999</v>
      </c>
      <c r="H88" s="187"/>
      <c r="I88" s="187"/>
      <c r="J88" s="187"/>
    </row>
    <row r="89" spans="1:10" ht="12.75">
      <c r="A89" s="186" t="s">
        <v>321</v>
      </c>
      <c r="B89" s="198" t="s">
        <v>84</v>
      </c>
      <c r="C89" s="198" t="s">
        <v>23</v>
      </c>
      <c r="D89" s="40">
        <v>7.68</v>
      </c>
      <c r="E89" s="188">
        <v>72989695048</v>
      </c>
      <c r="F89" s="204">
        <v>25</v>
      </c>
      <c r="G89" s="51">
        <f t="shared" si="3"/>
        <v>1.92</v>
      </c>
      <c r="H89" s="188"/>
      <c r="I89" s="187"/>
      <c r="J89" s="40"/>
    </row>
    <row r="90" spans="1:10" ht="12.75">
      <c r="A90" s="186" t="s">
        <v>322</v>
      </c>
      <c r="B90" s="198" t="s">
        <v>84</v>
      </c>
      <c r="C90" s="198" t="s">
        <v>32</v>
      </c>
      <c r="D90" s="40">
        <v>8.16</v>
      </c>
      <c r="E90" s="188">
        <v>72989695049</v>
      </c>
      <c r="F90" s="204">
        <v>23</v>
      </c>
      <c r="G90" s="51">
        <f t="shared" si="3"/>
        <v>1.8768</v>
      </c>
      <c r="H90" s="188"/>
      <c r="I90" s="187"/>
      <c r="J90" s="40"/>
    </row>
    <row r="91" spans="1:10" ht="12.75">
      <c r="A91" s="197" t="s">
        <v>323</v>
      </c>
      <c r="B91" s="198" t="s">
        <v>84</v>
      </c>
      <c r="C91" s="198" t="s">
        <v>33</v>
      </c>
      <c r="D91" s="40">
        <v>8.95</v>
      </c>
      <c r="E91" s="188">
        <v>72989695050</v>
      </c>
      <c r="F91" s="200" t="s">
        <v>27</v>
      </c>
      <c r="G91" s="51">
        <f t="shared" si="3"/>
        <v>1.8795</v>
      </c>
      <c r="H91" s="188"/>
      <c r="I91" s="198"/>
      <c r="J91" s="40"/>
    </row>
    <row r="92" spans="1:10" ht="12.75">
      <c r="A92" s="197" t="s">
        <v>324</v>
      </c>
      <c r="B92" s="198" t="s">
        <v>84</v>
      </c>
      <c r="C92" s="198" t="s">
        <v>34</v>
      </c>
      <c r="D92" s="40">
        <v>10.8</v>
      </c>
      <c r="E92" s="188">
        <v>72989695051</v>
      </c>
      <c r="F92" s="200" t="s">
        <v>29</v>
      </c>
      <c r="G92" s="51">
        <f t="shared" si="3"/>
        <v>2.16</v>
      </c>
      <c r="H92" s="188"/>
      <c r="I92" s="198"/>
      <c r="J92" s="40"/>
    </row>
    <row r="93" spans="1:10" ht="12.75">
      <c r="A93" s="197" t="s">
        <v>325</v>
      </c>
      <c r="B93" s="198" t="s">
        <v>84</v>
      </c>
      <c r="C93" s="198" t="s">
        <v>19</v>
      </c>
      <c r="D93" s="40">
        <v>11.75</v>
      </c>
      <c r="E93" s="188">
        <v>72989695052</v>
      </c>
      <c r="F93" s="200" t="s">
        <v>30</v>
      </c>
      <c r="G93" s="51">
        <f t="shared" si="3"/>
        <v>2.115</v>
      </c>
      <c r="H93" s="188"/>
      <c r="I93" s="198"/>
      <c r="J93" s="40"/>
    </row>
    <row r="94" spans="1:10" ht="12.75">
      <c r="A94" s="197" t="s">
        <v>326</v>
      </c>
      <c r="B94" s="198" t="s">
        <v>84</v>
      </c>
      <c r="C94" s="198" t="s">
        <v>17</v>
      </c>
      <c r="D94" s="40">
        <v>12.72</v>
      </c>
      <c r="E94" s="188">
        <v>72989695053</v>
      </c>
      <c r="F94" s="200" t="s">
        <v>8</v>
      </c>
      <c r="G94" s="51">
        <f t="shared" si="3"/>
        <v>2.0352</v>
      </c>
      <c r="H94" s="188"/>
      <c r="I94" s="198"/>
      <c r="J94" s="40"/>
    </row>
    <row r="95" spans="1:10" ht="12.75">
      <c r="A95" s="197" t="s">
        <v>327</v>
      </c>
      <c r="B95" s="198" t="s">
        <v>84</v>
      </c>
      <c r="C95" s="198" t="s">
        <v>35</v>
      </c>
      <c r="D95" s="40">
        <v>13.67</v>
      </c>
      <c r="E95" s="188">
        <v>72989695054</v>
      </c>
      <c r="F95" s="200" t="s">
        <v>9</v>
      </c>
      <c r="G95" s="51">
        <f t="shared" si="3"/>
        <v>2.0505</v>
      </c>
      <c r="H95" s="188"/>
      <c r="I95" s="198"/>
      <c r="J95" s="40"/>
    </row>
    <row r="96" spans="1:10" ht="12.75">
      <c r="A96" s="197" t="s">
        <v>328</v>
      </c>
      <c r="B96" s="198" t="s">
        <v>84</v>
      </c>
      <c r="C96" s="198" t="s">
        <v>36</v>
      </c>
      <c r="D96" s="40">
        <v>13.92</v>
      </c>
      <c r="E96" s="188">
        <v>72989695055</v>
      </c>
      <c r="F96" s="200" t="s">
        <v>11</v>
      </c>
      <c r="G96" s="51">
        <f t="shared" si="3"/>
        <v>1.9487999999999999</v>
      </c>
      <c r="H96" s="188"/>
      <c r="I96" s="198"/>
      <c r="J96" s="40"/>
    </row>
    <row r="97" spans="1:10" ht="12.75">
      <c r="A97" s="197" t="s">
        <v>329</v>
      </c>
      <c r="B97" s="198" t="s">
        <v>84</v>
      </c>
      <c r="C97" s="198" t="s">
        <v>37</v>
      </c>
      <c r="D97" s="40">
        <v>15.58</v>
      </c>
      <c r="E97" s="188">
        <v>72989695056</v>
      </c>
      <c r="F97" s="200" t="s">
        <v>12</v>
      </c>
      <c r="G97" s="51">
        <f t="shared" si="3"/>
        <v>2.0254</v>
      </c>
      <c r="H97" s="188"/>
      <c r="I97" s="198"/>
      <c r="J97" s="40"/>
    </row>
    <row r="98" spans="1:10" ht="12.75">
      <c r="A98" s="197" t="s">
        <v>330</v>
      </c>
      <c r="B98" s="198" t="s">
        <v>84</v>
      </c>
      <c r="C98" s="198" t="s">
        <v>38</v>
      </c>
      <c r="D98" s="40">
        <v>16.54</v>
      </c>
      <c r="E98" s="188">
        <v>72989695057</v>
      </c>
      <c r="F98" s="200" t="s">
        <v>13</v>
      </c>
      <c r="G98" s="51">
        <f t="shared" si="3"/>
        <v>1.9848</v>
      </c>
      <c r="H98" s="188"/>
      <c r="I98" s="198"/>
      <c r="J98" s="40"/>
    </row>
    <row r="99" spans="1:10" ht="12.75">
      <c r="A99" s="197" t="s">
        <v>331</v>
      </c>
      <c r="B99" s="198" t="s">
        <v>84</v>
      </c>
      <c r="C99" s="187">
        <v>75</v>
      </c>
      <c r="D99" s="40">
        <v>17.49</v>
      </c>
      <c r="E99" s="188">
        <v>72989695058</v>
      </c>
      <c r="F99" s="200" t="s">
        <v>15</v>
      </c>
      <c r="G99" s="51">
        <f t="shared" si="3"/>
        <v>1.9239</v>
      </c>
      <c r="H99" s="188"/>
      <c r="I99" s="198"/>
      <c r="J99" s="40"/>
    </row>
    <row r="100" spans="1:10" ht="12.75">
      <c r="A100" s="197" t="s">
        <v>332</v>
      </c>
      <c r="B100" s="198" t="s">
        <v>84</v>
      </c>
      <c r="C100" s="187">
        <v>80</v>
      </c>
      <c r="D100" s="40">
        <v>18.43</v>
      </c>
      <c r="E100" s="188">
        <v>72989695059</v>
      </c>
      <c r="F100" s="200" t="s">
        <v>15</v>
      </c>
      <c r="G100" s="51">
        <f t="shared" si="3"/>
        <v>2.0273</v>
      </c>
      <c r="H100" s="188"/>
      <c r="I100" s="198"/>
      <c r="J100" s="40"/>
    </row>
    <row r="101" spans="1:10" ht="12.75">
      <c r="A101" s="197" t="s">
        <v>492</v>
      </c>
      <c r="B101" s="198" t="s">
        <v>84</v>
      </c>
      <c r="C101" s="187">
        <v>85</v>
      </c>
      <c r="D101" s="40">
        <v>18.82</v>
      </c>
      <c r="E101" s="188">
        <v>72989696903</v>
      </c>
      <c r="F101" s="200" t="s">
        <v>15</v>
      </c>
      <c r="G101" s="51">
        <f t="shared" si="3"/>
        <v>2.0702000000000003</v>
      </c>
      <c r="H101" s="188"/>
      <c r="I101" s="198"/>
      <c r="J101" s="40"/>
    </row>
    <row r="102" spans="1:10" ht="12.75">
      <c r="A102" s="197" t="s">
        <v>333</v>
      </c>
      <c r="B102" s="198" t="s">
        <v>84</v>
      </c>
      <c r="C102" s="187">
        <v>90</v>
      </c>
      <c r="D102" s="40">
        <v>20.35</v>
      </c>
      <c r="E102" s="188">
        <v>72989695060</v>
      </c>
      <c r="F102" s="200" t="s">
        <v>16</v>
      </c>
      <c r="G102" s="51">
        <f t="shared" si="3"/>
        <v>2.035</v>
      </c>
      <c r="H102" s="188"/>
      <c r="I102" s="198"/>
      <c r="J102" s="40"/>
    </row>
    <row r="103" spans="1:10" ht="12.75">
      <c r="A103" s="197" t="s">
        <v>334</v>
      </c>
      <c r="B103" s="198" t="s">
        <v>84</v>
      </c>
      <c r="C103" s="187">
        <v>100</v>
      </c>
      <c r="D103" s="40">
        <v>22.27</v>
      </c>
      <c r="E103" s="188"/>
      <c r="F103" s="200"/>
      <c r="G103" s="51"/>
      <c r="H103" s="188">
        <v>72989695061</v>
      </c>
      <c r="I103" s="198" t="s">
        <v>30</v>
      </c>
      <c r="J103" s="40">
        <f aca="true" t="shared" si="4" ref="J103:J108">I103*D103/100</f>
        <v>4.0086</v>
      </c>
    </row>
    <row r="104" spans="1:10" ht="12.75">
      <c r="A104" s="197" t="s">
        <v>335</v>
      </c>
      <c r="B104" s="198" t="s">
        <v>84</v>
      </c>
      <c r="C104" s="187">
        <v>110</v>
      </c>
      <c r="D104" s="40">
        <v>24.26</v>
      </c>
      <c r="E104" s="188"/>
      <c r="F104" s="200"/>
      <c r="G104" s="51"/>
      <c r="H104" s="188">
        <v>72989695062</v>
      </c>
      <c r="I104" s="198" t="s">
        <v>278</v>
      </c>
      <c r="J104" s="40">
        <f t="shared" si="4"/>
        <v>4.1242</v>
      </c>
    </row>
    <row r="105" spans="1:10" ht="12.75">
      <c r="A105" s="197" t="s">
        <v>398</v>
      </c>
      <c r="B105" s="198" t="s">
        <v>84</v>
      </c>
      <c r="C105" s="187">
        <v>120</v>
      </c>
      <c r="D105" s="40">
        <v>25.48</v>
      </c>
      <c r="E105" s="188"/>
      <c r="F105" s="200"/>
      <c r="G105" s="51"/>
      <c r="H105" s="188">
        <v>72989695509</v>
      </c>
      <c r="I105" s="198" t="s">
        <v>8</v>
      </c>
      <c r="J105" s="40">
        <f t="shared" si="4"/>
        <v>4.0768</v>
      </c>
    </row>
    <row r="106" spans="1:10" ht="12.75">
      <c r="A106" s="197" t="s">
        <v>399</v>
      </c>
      <c r="B106" s="198" t="s">
        <v>84</v>
      </c>
      <c r="C106" s="187">
        <v>130</v>
      </c>
      <c r="D106" s="40">
        <v>27.02</v>
      </c>
      <c r="E106" s="188"/>
      <c r="F106" s="200"/>
      <c r="G106" s="51"/>
      <c r="H106" s="188">
        <v>72989695510</v>
      </c>
      <c r="I106" s="198" t="s">
        <v>9</v>
      </c>
      <c r="J106" s="40">
        <f t="shared" si="4"/>
        <v>4.053</v>
      </c>
    </row>
    <row r="107" spans="1:10" ht="12.75">
      <c r="A107" s="197" t="s">
        <v>400</v>
      </c>
      <c r="B107" s="198" t="s">
        <v>84</v>
      </c>
      <c r="C107" s="187">
        <v>140</v>
      </c>
      <c r="D107" s="40">
        <v>29.05</v>
      </c>
      <c r="E107" s="188"/>
      <c r="F107" s="200"/>
      <c r="G107" s="51"/>
      <c r="H107" s="188">
        <v>72989695511</v>
      </c>
      <c r="I107" s="198" t="s">
        <v>11</v>
      </c>
      <c r="J107" s="40">
        <f t="shared" si="4"/>
        <v>4.067</v>
      </c>
    </row>
    <row r="108" spans="1:10" ht="12.75">
      <c r="A108" s="207" t="s">
        <v>151</v>
      </c>
      <c r="B108" s="205" t="s">
        <v>84</v>
      </c>
      <c r="C108" s="205" t="s">
        <v>70</v>
      </c>
      <c r="D108" s="191">
        <v>30.78</v>
      </c>
      <c r="E108" s="192"/>
      <c r="F108" s="208"/>
      <c r="G108" s="51"/>
      <c r="H108" s="192">
        <v>72989695190</v>
      </c>
      <c r="I108" s="192">
        <v>13</v>
      </c>
      <c r="J108" s="40">
        <f t="shared" si="4"/>
        <v>4.0014</v>
      </c>
    </row>
    <row r="109" spans="1:10" ht="12.75">
      <c r="A109" s="197" t="s">
        <v>336</v>
      </c>
      <c r="B109" s="187" t="s">
        <v>85</v>
      </c>
      <c r="C109" s="187">
        <v>20</v>
      </c>
      <c r="D109" s="40">
        <v>9.85</v>
      </c>
      <c r="E109" s="188">
        <v>72989695441</v>
      </c>
      <c r="F109" s="200" t="s">
        <v>29</v>
      </c>
      <c r="G109" s="50">
        <f aca="true" t="shared" si="5" ref="G109:G116">F109*D109/100</f>
        <v>1.97</v>
      </c>
      <c r="H109" s="188"/>
      <c r="I109" s="198"/>
      <c r="J109" s="50"/>
    </row>
    <row r="110" spans="1:10" ht="12.75">
      <c r="A110" s="197" t="s">
        <v>337</v>
      </c>
      <c r="B110" s="187" t="s">
        <v>85</v>
      </c>
      <c r="C110" s="187">
        <v>30</v>
      </c>
      <c r="D110" s="40">
        <v>12</v>
      </c>
      <c r="E110" s="188">
        <v>72989695067</v>
      </c>
      <c r="F110" s="200" t="s">
        <v>8</v>
      </c>
      <c r="G110" s="51">
        <f t="shared" si="5"/>
        <v>1.92</v>
      </c>
      <c r="H110" s="188"/>
      <c r="I110" s="198"/>
      <c r="J110" s="51"/>
    </row>
    <row r="111" spans="1:10" ht="12.75">
      <c r="A111" s="197" t="s">
        <v>338</v>
      </c>
      <c r="B111" s="187" t="s">
        <v>85</v>
      </c>
      <c r="C111" s="187">
        <v>35</v>
      </c>
      <c r="D111" s="40">
        <v>13.2</v>
      </c>
      <c r="E111" s="188">
        <v>72989695068</v>
      </c>
      <c r="F111" s="200" t="s">
        <v>9</v>
      </c>
      <c r="G111" s="51">
        <f t="shared" si="5"/>
        <v>1.98</v>
      </c>
      <c r="H111" s="188"/>
      <c r="I111" s="198"/>
      <c r="J111" s="51"/>
    </row>
    <row r="112" spans="1:10" ht="12.75">
      <c r="A112" s="197" t="s">
        <v>339</v>
      </c>
      <c r="B112" s="187" t="s">
        <v>85</v>
      </c>
      <c r="C112" s="187">
        <v>40</v>
      </c>
      <c r="D112" s="40">
        <v>14.13</v>
      </c>
      <c r="E112" s="188">
        <v>72989695069</v>
      </c>
      <c r="F112" s="200" t="s">
        <v>11</v>
      </c>
      <c r="G112" s="51">
        <f t="shared" si="5"/>
        <v>1.9782000000000002</v>
      </c>
      <c r="H112" s="188"/>
      <c r="I112" s="198"/>
      <c r="J112" s="51"/>
    </row>
    <row r="113" spans="1:10" ht="12.75">
      <c r="A113" s="197" t="s">
        <v>340</v>
      </c>
      <c r="B113" s="187" t="s">
        <v>85</v>
      </c>
      <c r="C113" s="187">
        <v>45</v>
      </c>
      <c r="D113" s="40">
        <v>15.44</v>
      </c>
      <c r="E113" s="188">
        <v>72989695070</v>
      </c>
      <c r="F113" s="200" t="s">
        <v>12</v>
      </c>
      <c r="G113" s="51">
        <f t="shared" si="5"/>
        <v>2.0072</v>
      </c>
      <c r="H113" s="188"/>
      <c r="I113" s="198"/>
      <c r="J113" s="51"/>
    </row>
    <row r="114" spans="1:10" ht="12.75">
      <c r="A114" s="186" t="s">
        <v>341</v>
      </c>
      <c r="B114" s="187" t="s">
        <v>85</v>
      </c>
      <c r="C114" s="187">
        <v>50</v>
      </c>
      <c r="D114" s="40">
        <v>16.74</v>
      </c>
      <c r="E114" s="188">
        <v>72989695071</v>
      </c>
      <c r="F114" s="204">
        <v>12</v>
      </c>
      <c r="G114" s="51">
        <f t="shared" si="5"/>
        <v>2.0088</v>
      </c>
      <c r="H114" s="188"/>
      <c r="I114" s="187"/>
      <c r="J114" s="51"/>
    </row>
    <row r="115" spans="1:10" ht="12.75">
      <c r="A115" s="186" t="s">
        <v>455</v>
      </c>
      <c r="B115" s="187" t="s">
        <v>85</v>
      </c>
      <c r="C115" s="187">
        <v>55</v>
      </c>
      <c r="D115" s="40">
        <v>18.25</v>
      </c>
      <c r="E115" s="188">
        <v>72989695029</v>
      </c>
      <c r="F115" s="204">
        <v>11</v>
      </c>
      <c r="G115" s="51">
        <f t="shared" si="5"/>
        <v>2.0075</v>
      </c>
      <c r="H115" s="188"/>
      <c r="I115" s="187"/>
      <c r="J115" s="51"/>
    </row>
    <row r="116" spans="1:10" ht="12.75">
      <c r="A116" s="186" t="s">
        <v>342</v>
      </c>
      <c r="B116" s="187" t="s">
        <v>85</v>
      </c>
      <c r="C116" s="187">
        <v>60</v>
      </c>
      <c r="D116" s="40">
        <v>19.36</v>
      </c>
      <c r="E116" s="188">
        <v>72989695072</v>
      </c>
      <c r="F116" s="204">
        <v>10</v>
      </c>
      <c r="G116" s="51">
        <f t="shared" si="5"/>
        <v>1.936</v>
      </c>
      <c r="H116" s="188"/>
      <c r="I116" s="187"/>
      <c r="J116" s="51"/>
    </row>
    <row r="117" spans="1:10" ht="12.75">
      <c r="A117" s="186" t="s">
        <v>343</v>
      </c>
      <c r="B117" s="187" t="s">
        <v>85</v>
      </c>
      <c r="C117" s="187">
        <v>70</v>
      </c>
      <c r="D117" s="40">
        <v>21.96</v>
      </c>
      <c r="E117" s="188"/>
      <c r="G117" s="51"/>
      <c r="H117" s="188">
        <v>72989695073</v>
      </c>
      <c r="I117" s="187">
        <v>19</v>
      </c>
      <c r="J117" s="51">
        <f aca="true" t="shared" si="6" ref="J117:J149">I117*D117/100</f>
        <v>4.1724</v>
      </c>
    </row>
    <row r="118" spans="1:10" ht="12.75">
      <c r="A118" s="186" t="s">
        <v>344</v>
      </c>
      <c r="B118" s="187" t="s">
        <v>85</v>
      </c>
      <c r="C118" s="187">
        <v>80</v>
      </c>
      <c r="D118" s="40">
        <v>24.48</v>
      </c>
      <c r="E118" s="188"/>
      <c r="G118" s="51"/>
      <c r="H118" s="188">
        <v>72989695074</v>
      </c>
      <c r="I118" s="187">
        <v>17</v>
      </c>
      <c r="J118" s="51">
        <f t="shared" si="6"/>
        <v>4.1616</v>
      </c>
    </row>
    <row r="119" spans="1:10" ht="12.75">
      <c r="A119" s="186" t="s">
        <v>493</v>
      </c>
      <c r="B119" s="187" t="s">
        <v>85</v>
      </c>
      <c r="C119" s="187">
        <v>85</v>
      </c>
      <c r="D119" s="40">
        <v>26.32</v>
      </c>
      <c r="E119" s="188"/>
      <c r="G119" s="51"/>
      <c r="H119" s="188">
        <v>72989696904</v>
      </c>
      <c r="I119" s="187">
        <v>15</v>
      </c>
      <c r="J119" s="51">
        <f t="shared" si="6"/>
        <v>3.948</v>
      </c>
    </row>
    <row r="120" spans="1:10" ht="12.75">
      <c r="A120" s="186" t="s">
        <v>164</v>
      </c>
      <c r="B120" s="187" t="s">
        <v>85</v>
      </c>
      <c r="C120" s="187">
        <v>90</v>
      </c>
      <c r="D120" s="40">
        <v>27.12</v>
      </c>
      <c r="E120" s="188"/>
      <c r="G120" s="51"/>
      <c r="H120" s="188">
        <v>72989695075</v>
      </c>
      <c r="I120" s="187">
        <v>15</v>
      </c>
      <c r="J120" s="51">
        <f t="shared" si="6"/>
        <v>4.0680000000000005</v>
      </c>
    </row>
    <row r="121" spans="1:10" ht="12.75">
      <c r="A121" s="186" t="s">
        <v>163</v>
      </c>
      <c r="B121" s="187" t="s">
        <v>85</v>
      </c>
      <c r="C121" s="187">
        <v>100</v>
      </c>
      <c r="D121" s="40">
        <v>29.77</v>
      </c>
      <c r="E121" s="188"/>
      <c r="G121" s="51"/>
      <c r="H121" s="188">
        <v>72989695076</v>
      </c>
      <c r="I121" s="187">
        <v>14</v>
      </c>
      <c r="J121" s="51">
        <f t="shared" si="6"/>
        <v>4.1678</v>
      </c>
    </row>
    <row r="122" spans="1:10" ht="12.75">
      <c r="A122" s="186" t="s">
        <v>165</v>
      </c>
      <c r="B122" s="187" t="s">
        <v>85</v>
      </c>
      <c r="C122" s="187">
        <v>110</v>
      </c>
      <c r="D122" s="40">
        <v>32.41</v>
      </c>
      <c r="E122" s="188"/>
      <c r="G122" s="51"/>
      <c r="H122" s="188">
        <v>72989695077</v>
      </c>
      <c r="I122" s="187">
        <v>12</v>
      </c>
      <c r="J122" s="51">
        <f t="shared" si="6"/>
        <v>3.8891999999999998</v>
      </c>
    </row>
    <row r="123" spans="1:10" ht="12.75">
      <c r="A123" s="186" t="s">
        <v>166</v>
      </c>
      <c r="B123" s="187" t="s">
        <v>85</v>
      </c>
      <c r="C123" s="187">
        <v>120</v>
      </c>
      <c r="D123" s="40">
        <v>35.06</v>
      </c>
      <c r="E123" s="188"/>
      <c r="G123" s="51"/>
      <c r="H123" s="188">
        <v>72989695078</v>
      </c>
      <c r="I123" s="187">
        <v>12</v>
      </c>
      <c r="J123" s="51">
        <f t="shared" si="6"/>
        <v>4.2072</v>
      </c>
    </row>
    <row r="124" spans="1:10" ht="12.75">
      <c r="A124" s="186" t="s">
        <v>345</v>
      </c>
      <c r="B124" s="187" t="s">
        <v>85</v>
      </c>
      <c r="C124" s="187">
        <v>130</v>
      </c>
      <c r="D124" s="40">
        <v>37.26</v>
      </c>
      <c r="E124" s="188"/>
      <c r="G124" s="51"/>
      <c r="H124" s="188">
        <v>72989695066</v>
      </c>
      <c r="I124" s="187">
        <v>11</v>
      </c>
      <c r="J124" s="51">
        <f t="shared" si="6"/>
        <v>4.098599999999999</v>
      </c>
    </row>
    <row r="125" spans="1:10" ht="12.75">
      <c r="A125" s="189" t="s">
        <v>198</v>
      </c>
      <c r="B125" s="190" t="s">
        <v>85</v>
      </c>
      <c r="C125" s="190">
        <v>150</v>
      </c>
      <c r="D125" s="191">
        <v>42.36</v>
      </c>
      <c r="E125" s="192"/>
      <c r="F125" s="206"/>
      <c r="G125" s="51"/>
      <c r="H125" s="192">
        <v>72989695440</v>
      </c>
      <c r="I125" s="190">
        <v>10</v>
      </c>
      <c r="J125" s="52">
        <f t="shared" si="6"/>
        <v>4.236000000000001</v>
      </c>
    </row>
    <row r="126" spans="1:10" ht="12.75">
      <c r="A126" s="186" t="s">
        <v>494</v>
      </c>
      <c r="B126" s="187" t="s">
        <v>95</v>
      </c>
      <c r="C126" s="187">
        <v>20</v>
      </c>
      <c r="D126" s="40">
        <v>13.92</v>
      </c>
      <c r="E126" s="188"/>
      <c r="G126" s="50"/>
      <c r="H126" s="188">
        <v>72989696905</v>
      </c>
      <c r="I126" s="187">
        <v>29</v>
      </c>
      <c r="J126" s="40">
        <f t="shared" si="6"/>
        <v>4.0368</v>
      </c>
    </row>
    <row r="127" spans="1:10" ht="12.75">
      <c r="A127" s="186" t="s">
        <v>961</v>
      </c>
      <c r="B127" s="187" t="s">
        <v>95</v>
      </c>
      <c r="C127" s="187">
        <v>25</v>
      </c>
      <c r="D127" s="40">
        <v>15.48</v>
      </c>
      <c r="E127" s="188"/>
      <c r="G127" s="51"/>
      <c r="H127" s="188">
        <v>72989695513</v>
      </c>
      <c r="I127" s="187">
        <v>26</v>
      </c>
      <c r="J127" s="40">
        <f t="shared" si="6"/>
        <v>4.0248</v>
      </c>
    </row>
    <row r="128" spans="1:10" ht="12.75">
      <c r="A128" s="186" t="s">
        <v>346</v>
      </c>
      <c r="B128" s="187" t="s">
        <v>95</v>
      </c>
      <c r="C128" s="187">
        <v>30</v>
      </c>
      <c r="D128" s="40">
        <v>16.89</v>
      </c>
      <c r="E128" s="188"/>
      <c r="G128" s="51"/>
      <c r="H128" s="188">
        <v>72989695350</v>
      </c>
      <c r="I128" s="187">
        <v>24</v>
      </c>
      <c r="J128" s="40">
        <f t="shared" si="6"/>
        <v>4.0536</v>
      </c>
    </row>
    <row r="129" spans="1:10" ht="12.75">
      <c r="A129" s="186" t="s">
        <v>347</v>
      </c>
      <c r="B129" s="187" t="s">
        <v>95</v>
      </c>
      <c r="C129" s="187">
        <v>40</v>
      </c>
      <c r="D129" s="40">
        <v>19.76</v>
      </c>
      <c r="E129" s="188"/>
      <c r="G129" s="51"/>
      <c r="H129" s="188">
        <v>72989695079</v>
      </c>
      <c r="I129" s="187">
        <v>20</v>
      </c>
      <c r="J129" s="40">
        <f t="shared" si="6"/>
        <v>3.9520000000000004</v>
      </c>
    </row>
    <row r="130" spans="1:10" ht="12.75">
      <c r="A130" s="186" t="s">
        <v>348</v>
      </c>
      <c r="B130" s="187" t="s">
        <v>95</v>
      </c>
      <c r="C130" s="187">
        <v>45</v>
      </c>
      <c r="D130" s="40">
        <v>21.26</v>
      </c>
      <c r="E130" s="188"/>
      <c r="G130" s="51"/>
      <c r="H130" s="188">
        <v>72989695080</v>
      </c>
      <c r="I130" s="187">
        <v>19</v>
      </c>
      <c r="J130" s="40">
        <f t="shared" si="6"/>
        <v>4.0394000000000005</v>
      </c>
    </row>
    <row r="131" spans="1:10" ht="12.75">
      <c r="A131" s="186" t="s">
        <v>349</v>
      </c>
      <c r="B131" s="187" t="s">
        <v>95</v>
      </c>
      <c r="C131" s="187">
        <v>50</v>
      </c>
      <c r="D131" s="40">
        <v>22.93</v>
      </c>
      <c r="E131" s="188"/>
      <c r="G131" s="51"/>
      <c r="H131" s="188">
        <v>72989695081</v>
      </c>
      <c r="I131" s="187">
        <v>18</v>
      </c>
      <c r="J131" s="40">
        <f t="shared" si="6"/>
        <v>4.1274</v>
      </c>
    </row>
    <row r="132" spans="1:10" ht="12.75">
      <c r="A132" s="186" t="s">
        <v>157</v>
      </c>
      <c r="B132" s="187" t="s">
        <v>95</v>
      </c>
      <c r="C132" s="187">
        <v>55</v>
      </c>
      <c r="D132" s="40">
        <v>24.4</v>
      </c>
      <c r="E132" s="187"/>
      <c r="G132" s="51"/>
      <c r="H132" s="187">
        <v>72989695183</v>
      </c>
      <c r="I132" s="187">
        <v>16</v>
      </c>
      <c r="J132" s="40">
        <f t="shared" si="6"/>
        <v>3.904</v>
      </c>
    </row>
    <row r="133" spans="1:10" ht="12.75">
      <c r="A133" s="186" t="s">
        <v>350</v>
      </c>
      <c r="B133" s="187" t="s">
        <v>95</v>
      </c>
      <c r="C133" s="187">
        <v>60</v>
      </c>
      <c r="D133" s="40">
        <v>26.46</v>
      </c>
      <c r="E133" s="188"/>
      <c r="G133" s="51"/>
      <c r="H133" s="188">
        <v>72989695082</v>
      </c>
      <c r="I133" s="187">
        <v>15</v>
      </c>
      <c r="J133" s="40">
        <f t="shared" si="6"/>
        <v>3.9690000000000003</v>
      </c>
    </row>
    <row r="134" spans="1:10" ht="12.75">
      <c r="A134" s="197" t="s">
        <v>104</v>
      </c>
      <c r="B134" s="187" t="s">
        <v>95</v>
      </c>
      <c r="C134" s="198" t="s">
        <v>37</v>
      </c>
      <c r="D134" s="40">
        <v>28</v>
      </c>
      <c r="E134" s="188"/>
      <c r="F134" s="199"/>
      <c r="G134" s="51"/>
      <c r="H134" s="188">
        <v>72989695187</v>
      </c>
      <c r="I134" s="188">
        <v>14</v>
      </c>
      <c r="J134" s="40">
        <f t="shared" si="6"/>
        <v>3.92</v>
      </c>
    </row>
    <row r="135" spans="1:10" ht="12.75">
      <c r="A135" s="186" t="s">
        <v>351</v>
      </c>
      <c r="B135" s="187" t="s">
        <v>95</v>
      </c>
      <c r="C135" s="187">
        <v>70</v>
      </c>
      <c r="D135" s="40">
        <v>29.77</v>
      </c>
      <c r="E135" s="188"/>
      <c r="G135" s="51"/>
      <c r="H135" s="188">
        <v>72989695083</v>
      </c>
      <c r="I135" s="187">
        <v>13</v>
      </c>
      <c r="J135" s="40">
        <f t="shared" si="6"/>
        <v>3.8701</v>
      </c>
    </row>
    <row r="136" spans="1:10" ht="12.75">
      <c r="A136" s="186" t="s">
        <v>352</v>
      </c>
      <c r="B136" s="187" t="s">
        <v>95</v>
      </c>
      <c r="C136" s="187">
        <v>75</v>
      </c>
      <c r="D136" s="40">
        <v>31.5</v>
      </c>
      <c r="E136" s="188"/>
      <c r="G136" s="51"/>
      <c r="H136" s="188">
        <v>72989695114</v>
      </c>
      <c r="I136" s="187">
        <v>12</v>
      </c>
      <c r="J136" s="40">
        <f t="shared" si="6"/>
        <v>3.78</v>
      </c>
    </row>
    <row r="137" spans="1:10" ht="12.75">
      <c r="A137" s="186" t="s">
        <v>353</v>
      </c>
      <c r="B137" s="187" t="s">
        <v>95</v>
      </c>
      <c r="C137" s="187">
        <v>80</v>
      </c>
      <c r="D137" s="40">
        <v>33.3</v>
      </c>
      <c r="E137" s="188"/>
      <c r="G137" s="51"/>
      <c r="H137" s="188">
        <v>72989695084</v>
      </c>
      <c r="I137" s="187">
        <v>12</v>
      </c>
      <c r="J137" s="40">
        <f t="shared" si="6"/>
        <v>3.9959999999999996</v>
      </c>
    </row>
    <row r="138" spans="1:10" ht="12.75">
      <c r="A138" s="186" t="s">
        <v>354</v>
      </c>
      <c r="B138" s="187" t="s">
        <v>95</v>
      </c>
      <c r="C138" s="187">
        <v>90</v>
      </c>
      <c r="D138" s="40">
        <v>36.6</v>
      </c>
      <c r="E138" s="188"/>
      <c r="G138" s="51"/>
      <c r="H138" s="188">
        <v>72989695085</v>
      </c>
      <c r="I138" s="187">
        <v>11</v>
      </c>
      <c r="J138" s="40">
        <f t="shared" si="6"/>
        <v>4.026</v>
      </c>
    </row>
    <row r="139" spans="1:10" ht="12.75">
      <c r="A139" s="186" t="s">
        <v>355</v>
      </c>
      <c r="B139" s="187" t="s">
        <v>95</v>
      </c>
      <c r="C139" s="187">
        <v>100</v>
      </c>
      <c r="D139" s="40">
        <v>40.13</v>
      </c>
      <c r="E139" s="188"/>
      <c r="G139" s="51"/>
      <c r="H139" s="188">
        <v>72989695086</v>
      </c>
      <c r="I139" s="187">
        <v>10</v>
      </c>
      <c r="J139" s="40">
        <f t="shared" si="6"/>
        <v>4.013</v>
      </c>
    </row>
    <row r="140" spans="1:10" ht="12.75">
      <c r="A140" s="186" t="s">
        <v>356</v>
      </c>
      <c r="B140" s="187" t="s">
        <v>95</v>
      </c>
      <c r="C140" s="187">
        <v>110</v>
      </c>
      <c r="D140" s="40">
        <v>43.44</v>
      </c>
      <c r="E140" s="188"/>
      <c r="G140" s="51"/>
      <c r="H140" s="188">
        <v>72989695087</v>
      </c>
      <c r="I140" s="187">
        <v>10</v>
      </c>
      <c r="J140" s="40">
        <f t="shared" si="6"/>
        <v>4.343999999999999</v>
      </c>
    </row>
    <row r="141" spans="1:10" ht="12.75">
      <c r="A141" s="186" t="s">
        <v>357</v>
      </c>
      <c r="B141" s="187" t="s">
        <v>95</v>
      </c>
      <c r="C141" s="187">
        <v>120</v>
      </c>
      <c r="D141" s="40">
        <v>46.97</v>
      </c>
      <c r="E141" s="188"/>
      <c r="G141" s="51"/>
      <c r="H141" s="188">
        <v>72989695088</v>
      </c>
      <c r="I141" s="187">
        <v>9</v>
      </c>
      <c r="J141" s="40">
        <f t="shared" si="6"/>
        <v>4.2273000000000005</v>
      </c>
    </row>
    <row r="142" spans="1:10" ht="12.75">
      <c r="A142" s="186" t="s">
        <v>358</v>
      </c>
      <c r="B142" s="187" t="s">
        <v>95</v>
      </c>
      <c r="C142" s="187">
        <v>130</v>
      </c>
      <c r="D142" s="40">
        <v>50.05</v>
      </c>
      <c r="E142" s="188"/>
      <c r="G142" s="51"/>
      <c r="H142" s="188">
        <v>72989695089</v>
      </c>
      <c r="I142" s="187">
        <v>8</v>
      </c>
      <c r="J142" s="40">
        <f t="shared" si="6"/>
        <v>4.004</v>
      </c>
    </row>
    <row r="143" spans="1:10" ht="12.75">
      <c r="A143" s="186" t="s">
        <v>359</v>
      </c>
      <c r="B143" s="187" t="s">
        <v>95</v>
      </c>
      <c r="C143" s="187">
        <v>140</v>
      </c>
      <c r="D143" s="40">
        <v>53.36</v>
      </c>
      <c r="E143" s="188"/>
      <c r="G143" s="51"/>
      <c r="H143" s="188">
        <v>72989695065</v>
      </c>
      <c r="I143" s="187">
        <v>8</v>
      </c>
      <c r="J143" s="40">
        <f t="shared" si="6"/>
        <v>4.2688</v>
      </c>
    </row>
    <row r="144" spans="1:10" ht="12.75">
      <c r="A144" s="186" t="s">
        <v>360</v>
      </c>
      <c r="B144" s="187" t="s">
        <v>95</v>
      </c>
      <c r="C144" s="187">
        <v>150</v>
      </c>
      <c r="D144" s="40">
        <v>56.89</v>
      </c>
      <c r="E144" s="188"/>
      <c r="G144" s="51"/>
      <c r="H144" s="188">
        <v>72989695064</v>
      </c>
      <c r="I144" s="187">
        <v>7</v>
      </c>
      <c r="J144" s="40">
        <f>I144*D144/100</f>
        <v>3.9823000000000004</v>
      </c>
    </row>
    <row r="145" spans="1:10" ht="12.75">
      <c r="A145" s="203" t="s">
        <v>1136</v>
      </c>
      <c r="B145" s="166" t="s">
        <v>95</v>
      </c>
      <c r="C145" s="166">
        <v>170</v>
      </c>
      <c r="D145" s="164">
        <v>63.25</v>
      </c>
      <c r="E145" s="165"/>
      <c r="F145" s="166"/>
      <c r="G145" s="164"/>
      <c r="H145" s="165">
        <v>72989695353</v>
      </c>
      <c r="I145" s="303">
        <v>7</v>
      </c>
      <c r="J145" s="52">
        <f aca="true" t="shared" si="7" ref="J145">I145*D145/100</f>
        <v>4.4275</v>
      </c>
    </row>
    <row r="146" spans="1:10" ht="12.75">
      <c r="A146" s="197" t="s">
        <v>105</v>
      </c>
      <c r="B146" s="198" t="s">
        <v>86</v>
      </c>
      <c r="C146" s="198" t="s">
        <v>32</v>
      </c>
      <c r="D146" s="40">
        <v>22.72</v>
      </c>
      <c r="E146" s="188"/>
      <c r="F146" s="199"/>
      <c r="G146" s="51"/>
      <c r="H146" s="188">
        <v>72989695191</v>
      </c>
      <c r="I146" s="188">
        <v>18</v>
      </c>
      <c r="J146" s="51">
        <f t="shared" si="6"/>
        <v>4.0896</v>
      </c>
    </row>
    <row r="147" spans="1:10" ht="12.75">
      <c r="A147" s="197" t="s">
        <v>106</v>
      </c>
      <c r="B147" s="198" t="s">
        <v>86</v>
      </c>
      <c r="C147" s="198" t="s">
        <v>34</v>
      </c>
      <c r="D147" s="40">
        <v>26.75</v>
      </c>
      <c r="E147" s="188"/>
      <c r="F147" s="199"/>
      <c r="G147" s="51"/>
      <c r="H147" s="188">
        <v>72989695188</v>
      </c>
      <c r="I147" s="188">
        <v>16</v>
      </c>
      <c r="J147" s="51">
        <f t="shared" si="6"/>
        <v>4.28</v>
      </c>
    </row>
    <row r="148" spans="1:10" ht="12.75">
      <c r="A148" s="197" t="s">
        <v>107</v>
      </c>
      <c r="B148" s="198" t="s">
        <v>86</v>
      </c>
      <c r="C148" s="198" t="s">
        <v>19</v>
      </c>
      <c r="D148" s="40">
        <v>27.7</v>
      </c>
      <c r="E148" s="188"/>
      <c r="F148" s="199"/>
      <c r="G148" s="51"/>
      <c r="H148" s="188">
        <v>72989695192</v>
      </c>
      <c r="I148" s="188">
        <v>15</v>
      </c>
      <c r="J148" s="51">
        <f t="shared" si="6"/>
        <v>4.155</v>
      </c>
    </row>
    <row r="149" spans="1:10" ht="12.75">
      <c r="A149" s="197" t="s">
        <v>108</v>
      </c>
      <c r="B149" s="198" t="s">
        <v>86</v>
      </c>
      <c r="C149" s="198" t="s">
        <v>17</v>
      </c>
      <c r="D149" s="40">
        <v>29.66</v>
      </c>
      <c r="E149" s="188"/>
      <c r="F149" s="199"/>
      <c r="G149" s="51"/>
      <c r="H149" s="188">
        <v>72989695193</v>
      </c>
      <c r="I149" s="188">
        <v>14</v>
      </c>
      <c r="J149" s="51">
        <f t="shared" si="6"/>
        <v>4.1524</v>
      </c>
    </row>
    <row r="150" spans="1:10" ht="12.75">
      <c r="A150" s="197" t="s">
        <v>109</v>
      </c>
      <c r="B150" s="198" t="s">
        <v>86</v>
      </c>
      <c r="C150" s="198" t="s">
        <v>35</v>
      </c>
      <c r="D150" s="40">
        <v>31.82</v>
      </c>
      <c r="E150" s="188"/>
      <c r="F150" s="199"/>
      <c r="G150" s="51"/>
      <c r="H150" s="188">
        <v>72989695194</v>
      </c>
      <c r="I150" s="188">
        <v>13</v>
      </c>
      <c r="J150" s="51">
        <f aca="true" t="shared" si="8" ref="J150:J181">I150*D150/100</f>
        <v>4.1366000000000005</v>
      </c>
    </row>
    <row r="151" spans="1:10" ht="12.75">
      <c r="A151" s="197" t="s">
        <v>110</v>
      </c>
      <c r="B151" s="198" t="s">
        <v>86</v>
      </c>
      <c r="C151" s="198" t="s">
        <v>36</v>
      </c>
      <c r="D151" s="40">
        <v>34.24</v>
      </c>
      <c r="E151" s="188"/>
      <c r="F151" s="199"/>
      <c r="G151" s="51"/>
      <c r="H151" s="188">
        <v>72989695195</v>
      </c>
      <c r="I151" s="188">
        <v>12</v>
      </c>
      <c r="J151" s="51">
        <f t="shared" si="8"/>
        <v>4.1088</v>
      </c>
    </row>
    <row r="152" spans="1:10" ht="12.75">
      <c r="A152" s="197" t="s">
        <v>361</v>
      </c>
      <c r="B152" s="198" t="s">
        <v>86</v>
      </c>
      <c r="C152" s="198" t="s">
        <v>38</v>
      </c>
      <c r="D152" s="40">
        <v>38.16</v>
      </c>
      <c r="E152" s="188"/>
      <c r="F152" s="199"/>
      <c r="G152" s="51"/>
      <c r="H152" s="188">
        <v>72989695196</v>
      </c>
      <c r="I152" s="188">
        <v>11</v>
      </c>
      <c r="J152" s="51">
        <f t="shared" si="8"/>
        <v>4.1975999999999996</v>
      </c>
    </row>
    <row r="153" spans="1:10" ht="12.75">
      <c r="A153" s="197" t="s">
        <v>111</v>
      </c>
      <c r="B153" s="198" t="s">
        <v>86</v>
      </c>
      <c r="C153" s="198" t="s">
        <v>39</v>
      </c>
      <c r="D153" s="40">
        <v>42.92</v>
      </c>
      <c r="E153" s="188"/>
      <c r="F153" s="199"/>
      <c r="G153" s="51"/>
      <c r="H153" s="188">
        <v>72989695197</v>
      </c>
      <c r="I153" s="188">
        <v>10</v>
      </c>
      <c r="J153" s="51">
        <f t="shared" si="8"/>
        <v>4.292000000000001</v>
      </c>
    </row>
    <row r="154" spans="1:10" ht="12.75">
      <c r="A154" s="197" t="s">
        <v>159</v>
      </c>
      <c r="B154" s="198" t="s">
        <v>86</v>
      </c>
      <c r="C154" s="198" t="s">
        <v>40</v>
      </c>
      <c r="D154" s="40">
        <v>47.18</v>
      </c>
      <c r="E154" s="188"/>
      <c r="F154" s="199"/>
      <c r="G154" s="51"/>
      <c r="H154" s="188">
        <v>72989695198</v>
      </c>
      <c r="I154" s="188">
        <v>9</v>
      </c>
      <c r="J154" s="51">
        <f t="shared" si="8"/>
        <v>4.2462</v>
      </c>
    </row>
    <row r="155" spans="1:10" ht="12.75">
      <c r="A155" s="197" t="s">
        <v>112</v>
      </c>
      <c r="B155" s="198" t="s">
        <v>86</v>
      </c>
      <c r="C155" s="198" t="s">
        <v>41</v>
      </c>
      <c r="D155" s="40">
        <v>51.4</v>
      </c>
      <c r="E155" s="188"/>
      <c r="F155" s="199"/>
      <c r="G155" s="51"/>
      <c r="H155" s="188">
        <v>72989695199</v>
      </c>
      <c r="I155" s="188">
        <v>8</v>
      </c>
      <c r="J155" s="51">
        <f t="shared" si="8"/>
        <v>4.112</v>
      </c>
    </row>
    <row r="156" spans="1:10" ht="12.75">
      <c r="A156" s="197" t="s">
        <v>401</v>
      </c>
      <c r="B156" s="198" t="s">
        <v>402</v>
      </c>
      <c r="C156" s="198" t="s">
        <v>42</v>
      </c>
      <c r="D156" s="40">
        <v>55.62</v>
      </c>
      <c r="E156" s="188"/>
      <c r="F156" s="199"/>
      <c r="G156" s="51"/>
      <c r="H156" s="188">
        <v>72989695182</v>
      </c>
      <c r="I156" s="188">
        <v>8</v>
      </c>
      <c r="J156" s="51">
        <f t="shared" si="8"/>
        <v>4.4496</v>
      </c>
    </row>
    <row r="157" spans="1:10" ht="12.75">
      <c r="A157" s="197" t="s">
        <v>113</v>
      </c>
      <c r="B157" s="198" t="s">
        <v>86</v>
      </c>
      <c r="C157" s="198" t="s">
        <v>114</v>
      </c>
      <c r="D157" s="40">
        <v>59.76</v>
      </c>
      <c r="E157" s="188"/>
      <c r="F157" s="199"/>
      <c r="G157" s="51"/>
      <c r="H157" s="188">
        <v>72989695179</v>
      </c>
      <c r="I157" s="188">
        <v>7</v>
      </c>
      <c r="J157" s="51">
        <f t="shared" si="8"/>
        <v>4.1832</v>
      </c>
    </row>
    <row r="158" spans="1:10" ht="12.75">
      <c r="A158" s="197" t="s">
        <v>115</v>
      </c>
      <c r="B158" s="198" t="s">
        <v>86</v>
      </c>
      <c r="C158" s="198" t="s">
        <v>116</v>
      </c>
      <c r="D158" s="40">
        <v>63.9</v>
      </c>
      <c r="E158" s="188"/>
      <c r="F158" s="199"/>
      <c r="G158" s="51"/>
      <c r="H158" s="188">
        <v>72989695178</v>
      </c>
      <c r="I158" s="188">
        <v>6</v>
      </c>
      <c r="J158" s="51">
        <f t="shared" si="8"/>
        <v>3.8339999999999996</v>
      </c>
    </row>
    <row r="159" spans="1:10" ht="12.75">
      <c r="A159" s="197" t="s">
        <v>117</v>
      </c>
      <c r="B159" s="198" t="s">
        <v>86</v>
      </c>
      <c r="C159" s="198" t="s">
        <v>118</v>
      </c>
      <c r="D159" s="40">
        <v>67.9</v>
      </c>
      <c r="E159" s="188"/>
      <c r="F159" s="199"/>
      <c r="G159" s="51"/>
      <c r="H159" s="188">
        <v>72989695177</v>
      </c>
      <c r="I159" s="188">
        <v>6</v>
      </c>
      <c r="J159" s="51">
        <f t="shared" si="8"/>
        <v>4.074000000000001</v>
      </c>
    </row>
    <row r="160" spans="1:10" ht="12.75">
      <c r="A160" s="197" t="s">
        <v>119</v>
      </c>
      <c r="B160" s="198" t="s">
        <v>86</v>
      </c>
      <c r="C160" s="198" t="s">
        <v>70</v>
      </c>
      <c r="D160" s="40">
        <v>72.32</v>
      </c>
      <c r="E160" s="188"/>
      <c r="F160" s="199"/>
      <c r="G160" s="51"/>
      <c r="H160" s="188">
        <v>72989695176</v>
      </c>
      <c r="I160" s="188">
        <v>6</v>
      </c>
      <c r="J160" s="51">
        <f t="shared" si="8"/>
        <v>4.3392</v>
      </c>
    </row>
    <row r="161" spans="1:10" ht="12.75">
      <c r="A161" s="152" t="s">
        <v>409</v>
      </c>
      <c r="B161" s="153" t="s">
        <v>87</v>
      </c>
      <c r="C161" s="153" t="s">
        <v>32</v>
      </c>
      <c r="D161" s="154">
        <v>29.5</v>
      </c>
      <c r="E161" s="155"/>
      <c r="F161" s="155"/>
      <c r="G161" s="154"/>
      <c r="H161" s="155">
        <v>72989695186</v>
      </c>
      <c r="I161" s="155">
        <v>14</v>
      </c>
      <c r="J161" s="50">
        <f t="shared" si="8"/>
        <v>4.13</v>
      </c>
    </row>
    <row r="162" spans="1:10" ht="12.75">
      <c r="A162" s="201" t="s">
        <v>120</v>
      </c>
      <c r="B162" s="161" t="s">
        <v>87</v>
      </c>
      <c r="C162" s="161">
        <v>40</v>
      </c>
      <c r="D162" s="159">
        <v>33.9</v>
      </c>
      <c r="E162" s="160"/>
      <c r="F162" s="161"/>
      <c r="G162" s="159"/>
      <c r="H162" s="160">
        <v>72989695189</v>
      </c>
      <c r="I162" s="161">
        <v>12</v>
      </c>
      <c r="J162" s="51">
        <f t="shared" si="8"/>
        <v>4.068</v>
      </c>
    </row>
    <row r="163" spans="1:10" ht="12.75">
      <c r="A163" s="201" t="s">
        <v>362</v>
      </c>
      <c r="B163" s="161" t="s">
        <v>87</v>
      </c>
      <c r="C163" s="161">
        <v>45</v>
      </c>
      <c r="D163" s="159">
        <v>36.16</v>
      </c>
      <c r="E163" s="160"/>
      <c r="F163" s="161"/>
      <c r="G163" s="159"/>
      <c r="H163" s="160">
        <v>72989695090</v>
      </c>
      <c r="I163" s="161">
        <v>11</v>
      </c>
      <c r="J163" s="51">
        <f t="shared" si="8"/>
        <v>3.9776</v>
      </c>
    </row>
    <row r="164" spans="1:10" ht="12.75">
      <c r="A164" s="201" t="s">
        <v>363</v>
      </c>
      <c r="B164" s="161" t="s">
        <v>87</v>
      </c>
      <c r="C164" s="161">
        <v>50</v>
      </c>
      <c r="D164" s="159">
        <v>38.37</v>
      </c>
      <c r="E164" s="160"/>
      <c r="F164" s="161"/>
      <c r="G164" s="159"/>
      <c r="H164" s="160">
        <v>72989695091</v>
      </c>
      <c r="I164" s="161">
        <v>10</v>
      </c>
      <c r="J164" s="51">
        <f t="shared" si="8"/>
        <v>3.8369999999999997</v>
      </c>
    </row>
    <row r="165" spans="1:10" ht="12.75">
      <c r="A165" s="157" t="s">
        <v>364</v>
      </c>
      <c r="B165" s="161" t="s">
        <v>87</v>
      </c>
      <c r="C165" s="161">
        <v>60</v>
      </c>
      <c r="D165" s="159">
        <v>43.44</v>
      </c>
      <c r="E165" s="160"/>
      <c r="F165" s="158"/>
      <c r="G165" s="159"/>
      <c r="H165" s="160">
        <v>72989695092</v>
      </c>
      <c r="I165" s="158" t="s">
        <v>18</v>
      </c>
      <c r="J165" s="51">
        <f t="shared" si="8"/>
        <v>3.9095999999999997</v>
      </c>
    </row>
    <row r="166" spans="1:10" ht="12.75">
      <c r="A166" s="157" t="s">
        <v>365</v>
      </c>
      <c r="B166" s="161" t="s">
        <v>87</v>
      </c>
      <c r="C166" s="161">
        <v>65</v>
      </c>
      <c r="D166" s="159">
        <v>46.08</v>
      </c>
      <c r="E166" s="160"/>
      <c r="F166" s="158"/>
      <c r="G166" s="159"/>
      <c r="H166" s="160">
        <v>72989695063</v>
      </c>
      <c r="I166" s="158" t="s">
        <v>18</v>
      </c>
      <c r="J166" s="51">
        <f t="shared" si="8"/>
        <v>4.1472</v>
      </c>
    </row>
    <row r="167" spans="1:10" ht="12.75">
      <c r="A167" s="157" t="s">
        <v>366</v>
      </c>
      <c r="B167" s="161" t="s">
        <v>87</v>
      </c>
      <c r="C167" s="161">
        <v>70</v>
      </c>
      <c r="D167" s="159">
        <v>48.73</v>
      </c>
      <c r="E167" s="160"/>
      <c r="F167" s="158"/>
      <c r="G167" s="159"/>
      <c r="H167" s="160">
        <v>72989695093</v>
      </c>
      <c r="I167" s="158" t="s">
        <v>20</v>
      </c>
      <c r="J167" s="51">
        <f t="shared" si="8"/>
        <v>3.8983999999999996</v>
      </c>
    </row>
    <row r="168" spans="1:10" ht="12.75">
      <c r="A168" s="157" t="s">
        <v>367</v>
      </c>
      <c r="B168" s="161" t="s">
        <v>87</v>
      </c>
      <c r="C168" s="161">
        <v>75</v>
      </c>
      <c r="D168" s="159">
        <v>51.38</v>
      </c>
      <c r="E168" s="160"/>
      <c r="F168" s="158"/>
      <c r="G168" s="159"/>
      <c r="H168" s="160">
        <v>72989695115</v>
      </c>
      <c r="I168" s="158" t="s">
        <v>20</v>
      </c>
      <c r="J168" s="51">
        <f t="shared" si="8"/>
        <v>4.1104</v>
      </c>
    </row>
    <row r="169" spans="1:10" ht="12.75">
      <c r="A169" s="157" t="s">
        <v>368</v>
      </c>
      <c r="B169" s="161" t="s">
        <v>87</v>
      </c>
      <c r="C169" s="161">
        <v>80</v>
      </c>
      <c r="D169" s="159">
        <v>54.34</v>
      </c>
      <c r="E169" s="160"/>
      <c r="F169" s="158"/>
      <c r="G169" s="159"/>
      <c r="H169" s="160">
        <v>72989695094</v>
      </c>
      <c r="I169" s="158" t="s">
        <v>192</v>
      </c>
      <c r="J169" s="51">
        <f t="shared" si="8"/>
        <v>3.8038</v>
      </c>
    </row>
    <row r="170" spans="1:10" ht="12.75">
      <c r="A170" s="157" t="s">
        <v>158</v>
      </c>
      <c r="B170" s="161" t="s">
        <v>87</v>
      </c>
      <c r="C170" s="161">
        <v>90</v>
      </c>
      <c r="D170" s="159">
        <v>59.54</v>
      </c>
      <c r="E170" s="161"/>
      <c r="F170" s="161"/>
      <c r="G170" s="159"/>
      <c r="H170" s="161">
        <v>72989695169</v>
      </c>
      <c r="I170" s="161">
        <v>7</v>
      </c>
      <c r="J170" s="51">
        <f t="shared" si="8"/>
        <v>4.1678</v>
      </c>
    </row>
    <row r="171" spans="1:10" ht="12.75">
      <c r="A171" s="157" t="s">
        <v>369</v>
      </c>
      <c r="B171" s="161" t="s">
        <v>87</v>
      </c>
      <c r="C171" s="161">
        <v>100</v>
      </c>
      <c r="D171" s="159">
        <v>64.83</v>
      </c>
      <c r="E171" s="160"/>
      <c r="F171" s="158"/>
      <c r="G171" s="159"/>
      <c r="H171" s="160">
        <v>72989695095</v>
      </c>
      <c r="I171" s="158" t="s">
        <v>31</v>
      </c>
      <c r="J171" s="51">
        <f t="shared" si="8"/>
        <v>3.8898</v>
      </c>
    </row>
    <row r="172" spans="1:10" ht="12.75">
      <c r="A172" s="157" t="s">
        <v>370</v>
      </c>
      <c r="B172" s="161" t="s">
        <v>87</v>
      </c>
      <c r="C172" s="161">
        <v>110</v>
      </c>
      <c r="D172" s="159">
        <v>70.12</v>
      </c>
      <c r="E172" s="160"/>
      <c r="F172" s="158"/>
      <c r="G172" s="159"/>
      <c r="H172" s="160">
        <v>72989695096</v>
      </c>
      <c r="I172" s="158" t="s">
        <v>31</v>
      </c>
      <c r="J172" s="51">
        <f t="shared" si="8"/>
        <v>4.2072</v>
      </c>
    </row>
    <row r="173" spans="1:10" ht="12.75">
      <c r="A173" s="157" t="s">
        <v>371</v>
      </c>
      <c r="B173" s="161" t="s">
        <v>87</v>
      </c>
      <c r="C173" s="161">
        <v>120</v>
      </c>
      <c r="D173" s="159">
        <v>75.41</v>
      </c>
      <c r="E173" s="160"/>
      <c r="F173" s="158"/>
      <c r="G173" s="159"/>
      <c r="H173" s="160">
        <v>72989695097</v>
      </c>
      <c r="I173" s="158" t="s">
        <v>25</v>
      </c>
      <c r="J173" s="51">
        <f t="shared" si="8"/>
        <v>3.7704999999999997</v>
      </c>
    </row>
    <row r="174" spans="1:10" ht="12.75">
      <c r="A174" s="157" t="s">
        <v>372</v>
      </c>
      <c r="B174" s="161" t="s">
        <v>87</v>
      </c>
      <c r="C174" s="161">
        <v>130</v>
      </c>
      <c r="D174" s="159">
        <v>80.26</v>
      </c>
      <c r="E174" s="160"/>
      <c r="F174" s="158"/>
      <c r="G174" s="159"/>
      <c r="H174" s="160">
        <v>72989695098</v>
      </c>
      <c r="I174" s="158" t="s">
        <v>25</v>
      </c>
      <c r="J174" s="51">
        <f t="shared" si="8"/>
        <v>4.013</v>
      </c>
    </row>
    <row r="175" spans="1:10" ht="12.75">
      <c r="A175" s="157" t="s">
        <v>373</v>
      </c>
      <c r="B175" s="161" t="s">
        <v>87</v>
      </c>
      <c r="C175" s="161">
        <v>140</v>
      </c>
      <c r="D175" s="159">
        <v>85.77</v>
      </c>
      <c r="E175" s="160"/>
      <c r="F175" s="158"/>
      <c r="G175" s="159"/>
      <c r="H175" s="160">
        <v>72989695099</v>
      </c>
      <c r="I175" s="158" t="s">
        <v>25</v>
      </c>
      <c r="J175" s="51">
        <f t="shared" si="8"/>
        <v>4.2885</v>
      </c>
    </row>
    <row r="176" spans="1:10" ht="12.75">
      <c r="A176" s="157" t="s">
        <v>374</v>
      </c>
      <c r="B176" s="161" t="s">
        <v>87</v>
      </c>
      <c r="C176" s="161">
        <v>150</v>
      </c>
      <c r="D176" s="159">
        <v>91.07</v>
      </c>
      <c r="E176" s="160"/>
      <c r="F176" s="158"/>
      <c r="G176" s="159"/>
      <c r="H176" s="160">
        <v>72989695103</v>
      </c>
      <c r="I176" s="158" t="s">
        <v>26</v>
      </c>
      <c r="J176" s="51">
        <f t="shared" si="8"/>
        <v>3.6428</v>
      </c>
    </row>
    <row r="177" spans="1:10" ht="12.75">
      <c r="A177" s="157" t="s">
        <v>962</v>
      </c>
      <c r="B177" s="161" t="s">
        <v>87</v>
      </c>
      <c r="C177" s="161">
        <v>160</v>
      </c>
      <c r="D177" s="159">
        <v>96.5</v>
      </c>
      <c r="E177" s="160"/>
      <c r="F177" s="158"/>
      <c r="G177" s="159"/>
      <c r="H177" s="160">
        <v>72989695450</v>
      </c>
      <c r="I177" s="158" t="s">
        <v>26</v>
      </c>
      <c r="J177" s="51">
        <f t="shared" si="8"/>
        <v>3.86</v>
      </c>
    </row>
    <row r="178" spans="1:10" ht="12.75">
      <c r="A178" s="152" t="s">
        <v>375</v>
      </c>
      <c r="B178" s="156" t="s">
        <v>88</v>
      </c>
      <c r="C178" s="156">
        <v>40</v>
      </c>
      <c r="D178" s="154">
        <v>53.36</v>
      </c>
      <c r="E178" s="155"/>
      <c r="F178" s="153"/>
      <c r="G178" s="154"/>
      <c r="H178" s="155">
        <v>72989695104</v>
      </c>
      <c r="I178" s="153" t="s">
        <v>20</v>
      </c>
      <c r="J178" s="50">
        <f t="shared" si="8"/>
        <v>4.2688</v>
      </c>
    </row>
    <row r="179" spans="1:10" ht="12.75">
      <c r="A179" s="157" t="s">
        <v>376</v>
      </c>
      <c r="B179" s="161" t="s">
        <v>88</v>
      </c>
      <c r="C179" s="161">
        <v>50</v>
      </c>
      <c r="D179" s="159">
        <v>59.76</v>
      </c>
      <c r="E179" s="160"/>
      <c r="F179" s="158"/>
      <c r="G179" s="159"/>
      <c r="H179" s="160">
        <v>72989695105</v>
      </c>
      <c r="I179" s="158" t="s">
        <v>192</v>
      </c>
      <c r="J179" s="51">
        <f t="shared" si="8"/>
        <v>4.1832</v>
      </c>
    </row>
    <row r="180" spans="1:10" ht="12.75">
      <c r="A180" s="157" t="s">
        <v>377</v>
      </c>
      <c r="B180" s="161" t="s">
        <v>88</v>
      </c>
      <c r="C180" s="161">
        <v>60</v>
      </c>
      <c r="D180" s="159">
        <v>66.37</v>
      </c>
      <c r="E180" s="160"/>
      <c r="F180" s="158"/>
      <c r="G180" s="159"/>
      <c r="H180" s="160">
        <v>72989695106</v>
      </c>
      <c r="I180" s="158" t="s">
        <v>31</v>
      </c>
      <c r="J180" s="51">
        <f t="shared" si="8"/>
        <v>3.9822</v>
      </c>
    </row>
    <row r="181" spans="1:10" ht="12.75">
      <c r="A181" s="157" t="s">
        <v>378</v>
      </c>
      <c r="B181" s="161" t="s">
        <v>88</v>
      </c>
      <c r="C181" s="161">
        <v>70</v>
      </c>
      <c r="D181" s="159">
        <v>73.65</v>
      </c>
      <c r="E181" s="160"/>
      <c r="F181" s="158"/>
      <c r="G181" s="159"/>
      <c r="H181" s="160">
        <v>72989695107</v>
      </c>
      <c r="I181" s="158" t="s">
        <v>31</v>
      </c>
      <c r="J181" s="51">
        <f t="shared" si="8"/>
        <v>4.4190000000000005</v>
      </c>
    </row>
    <row r="182" spans="1:10" ht="12.75">
      <c r="A182" s="157" t="s">
        <v>1092</v>
      </c>
      <c r="B182" s="161" t="s">
        <v>88</v>
      </c>
      <c r="C182" s="161">
        <v>75</v>
      </c>
      <c r="D182" s="159">
        <v>76.56</v>
      </c>
      <c r="E182" s="160"/>
      <c r="F182" s="158"/>
      <c r="G182" s="159"/>
      <c r="H182" s="160">
        <v>72989696168</v>
      </c>
      <c r="I182" s="158" t="s">
        <v>25</v>
      </c>
      <c r="J182" s="51">
        <f aca="true" t="shared" si="9" ref="J182">I182*D182/100</f>
        <v>3.8280000000000003</v>
      </c>
    </row>
    <row r="183" spans="1:10" ht="12.75">
      <c r="A183" s="157" t="s">
        <v>379</v>
      </c>
      <c r="B183" s="161" t="s">
        <v>88</v>
      </c>
      <c r="C183" s="161">
        <v>80</v>
      </c>
      <c r="D183" s="159">
        <v>81.36</v>
      </c>
      <c r="E183" s="160"/>
      <c r="F183" s="158"/>
      <c r="G183" s="159"/>
      <c r="H183" s="160">
        <v>72989695108</v>
      </c>
      <c r="I183" s="158" t="s">
        <v>25</v>
      </c>
      <c r="J183" s="51">
        <f aca="true" t="shared" si="10" ref="J183:J190">I183*D183/100</f>
        <v>4.0680000000000005</v>
      </c>
    </row>
    <row r="184" spans="1:10" ht="12.75">
      <c r="A184" s="157" t="s">
        <v>405</v>
      </c>
      <c r="B184" s="161" t="s">
        <v>88</v>
      </c>
      <c r="C184" s="161">
        <v>90</v>
      </c>
      <c r="D184" s="159">
        <v>89.8</v>
      </c>
      <c r="E184" s="160"/>
      <c r="F184" s="158"/>
      <c r="G184" s="159"/>
      <c r="H184" s="160">
        <v>72989695351</v>
      </c>
      <c r="I184" s="158" t="s">
        <v>25</v>
      </c>
      <c r="J184" s="51">
        <f t="shared" si="10"/>
        <v>4.49</v>
      </c>
    </row>
    <row r="185" spans="1:10" ht="12.75">
      <c r="A185" s="157" t="s">
        <v>380</v>
      </c>
      <c r="B185" s="161" t="s">
        <v>88</v>
      </c>
      <c r="C185" s="161">
        <v>100</v>
      </c>
      <c r="D185" s="159">
        <v>96.8</v>
      </c>
      <c r="E185" s="160"/>
      <c r="F185" s="158"/>
      <c r="G185" s="159"/>
      <c r="H185" s="160">
        <v>72989695109</v>
      </c>
      <c r="I185" s="158" t="s">
        <v>26</v>
      </c>
      <c r="J185" s="51">
        <f t="shared" si="10"/>
        <v>3.872</v>
      </c>
    </row>
    <row r="186" spans="1:10" ht="12.75">
      <c r="A186" s="157" t="s">
        <v>404</v>
      </c>
      <c r="B186" s="161" t="s">
        <v>88</v>
      </c>
      <c r="C186" s="161">
        <v>110</v>
      </c>
      <c r="D186" s="159">
        <v>104.8</v>
      </c>
      <c r="E186" s="160"/>
      <c r="F186" s="158"/>
      <c r="G186" s="159"/>
      <c r="H186" s="160">
        <v>72989695352</v>
      </c>
      <c r="I186" s="158" t="s">
        <v>26</v>
      </c>
      <c r="J186" s="51">
        <f t="shared" si="10"/>
        <v>4.192</v>
      </c>
    </row>
    <row r="187" spans="1:10" ht="12.75">
      <c r="A187" s="157" t="s">
        <v>381</v>
      </c>
      <c r="B187" s="161" t="s">
        <v>88</v>
      </c>
      <c r="C187" s="161">
        <v>120</v>
      </c>
      <c r="D187" s="159">
        <v>112.23</v>
      </c>
      <c r="E187" s="160"/>
      <c r="F187" s="158"/>
      <c r="G187" s="159"/>
      <c r="H187" s="160">
        <v>72989695110</v>
      </c>
      <c r="I187" s="158" t="s">
        <v>26</v>
      </c>
      <c r="J187" s="51">
        <f t="shared" si="10"/>
        <v>4.4892</v>
      </c>
    </row>
    <row r="188" spans="1:10" ht="12.75">
      <c r="A188" s="157" t="s">
        <v>382</v>
      </c>
      <c r="B188" s="161" t="s">
        <v>88</v>
      </c>
      <c r="C188" s="161">
        <v>130</v>
      </c>
      <c r="D188" s="159">
        <v>119.29</v>
      </c>
      <c r="E188" s="160"/>
      <c r="F188" s="158"/>
      <c r="G188" s="159"/>
      <c r="H188" s="160">
        <v>72989695111</v>
      </c>
      <c r="I188" s="158" t="s">
        <v>26</v>
      </c>
      <c r="J188" s="51">
        <f t="shared" si="10"/>
        <v>4.7716</v>
      </c>
    </row>
    <row r="189" spans="1:10" ht="12.75">
      <c r="A189" s="157" t="s">
        <v>383</v>
      </c>
      <c r="B189" s="161" t="s">
        <v>88</v>
      </c>
      <c r="C189" s="161">
        <v>140</v>
      </c>
      <c r="D189" s="159">
        <v>127.01</v>
      </c>
      <c r="E189" s="160"/>
      <c r="F189" s="158"/>
      <c r="G189" s="159"/>
      <c r="H189" s="160">
        <v>72989695112</v>
      </c>
      <c r="I189" s="158" t="s">
        <v>28</v>
      </c>
      <c r="J189" s="51">
        <f t="shared" si="10"/>
        <v>3.8103000000000002</v>
      </c>
    </row>
    <row r="190" spans="1:10" ht="12.75">
      <c r="A190" s="157" t="s">
        <v>384</v>
      </c>
      <c r="B190" s="161" t="s">
        <v>88</v>
      </c>
      <c r="C190" s="161">
        <v>150</v>
      </c>
      <c r="D190" s="159">
        <v>134.7</v>
      </c>
      <c r="E190" s="160"/>
      <c r="F190" s="158"/>
      <c r="G190" s="159"/>
      <c r="H190" s="160">
        <v>72989695113</v>
      </c>
      <c r="I190" s="158" t="s">
        <v>28</v>
      </c>
      <c r="J190" s="51">
        <f t="shared" si="10"/>
        <v>4.0409999999999995</v>
      </c>
    </row>
    <row r="191" spans="1:10" ht="12.75">
      <c r="A191" s="162" t="s">
        <v>1139</v>
      </c>
      <c r="B191" s="166" t="s">
        <v>1140</v>
      </c>
      <c r="C191" s="166">
        <v>50</v>
      </c>
      <c r="D191" s="164">
        <v>109</v>
      </c>
      <c r="E191" s="165"/>
      <c r="F191" s="163"/>
      <c r="G191" s="164"/>
      <c r="H191" s="165">
        <v>72989696459</v>
      </c>
      <c r="I191" s="163" t="s">
        <v>26</v>
      </c>
      <c r="J191" s="52">
        <f aca="true" t="shared" si="11" ref="J191">I191*D191/100</f>
        <v>4.36</v>
      </c>
    </row>
    <row r="192" spans="1:10" ht="12.75">
      <c r="A192" s="515" t="s">
        <v>963</v>
      </c>
      <c r="B192" s="516"/>
      <c r="C192" s="516"/>
      <c r="D192" s="516"/>
      <c r="E192" s="516"/>
      <c r="F192" s="516"/>
      <c r="G192" s="516"/>
      <c r="H192" s="516"/>
      <c r="I192" s="516"/>
      <c r="J192" s="516"/>
    </row>
    <row r="193" spans="1:10" ht="12.75">
      <c r="A193" s="515" t="s">
        <v>387</v>
      </c>
      <c r="B193" s="515"/>
      <c r="C193" s="515"/>
      <c r="D193" s="515"/>
      <c r="E193" s="515"/>
      <c r="F193" s="515"/>
      <c r="G193" s="515"/>
      <c r="H193" s="515"/>
      <c r="I193" s="515"/>
      <c r="J193" s="515"/>
    </row>
    <row r="194" spans="1:10" ht="12.75">
      <c r="A194" s="513" t="s">
        <v>388</v>
      </c>
      <c r="B194" s="513"/>
      <c r="C194" s="513"/>
      <c r="D194" s="513"/>
      <c r="E194" s="513"/>
      <c r="F194" s="513"/>
      <c r="G194" s="513"/>
      <c r="H194" s="513"/>
      <c r="I194" s="513"/>
      <c r="J194" s="513"/>
    </row>
  </sheetData>
  <mergeCells count="8">
    <mergeCell ref="A194:J194"/>
    <mergeCell ref="E1:J5"/>
    <mergeCell ref="A1:D5"/>
    <mergeCell ref="A193:J193"/>
    <mergeCell ref="A192:J192"/>
    <mergeCell ref="A6:D6"/>
    <mergeCell ref="E6:G6"/>
    <mergeCell ref="H6:J6"/>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4"/>
  <sheetViews>
    <sheetView showZeros="0" zoomScaleSheetLayoutView="100" workbookViewId="0" topLeftCell="A49">
      <selection activeCell="F59" sqref="F59"/>
    </sheetView>
  </sheetViews>
  <sheetFormatPr defaultColWidth="9.140625" defaultRowHeight="12.75"/>
  <cols>
    <col min="1" max="1" width="17.7109375" style="106" customWidth="1"/>
    <col min="2" max="4" width="7.7109375" style="107" customWidth="1"/>
    <col min="5" max="5" width="12.00390625" style="107" customWidth="1"/>
    <col min="6" max="6" width="4.7109375" style="107" bestFit="1" customWidth="1"/>
    <col min="7" max="7" width="5.28125" style="107" bestFit="1" customWidth="1"/>
    <col min="8" max="8" width="12.00390625" style="93" customWidth="1"/>
    <col min="9" max="9" width="4.7109375" style="93" bestFit="1" customWidth="1"/>
    <col min="10" max="10" width="5.28125" style="93" bestFit="1" customWidth="1"/>
    <col min="11" max="11" width="12.00390625" style="93" customWidth="1"/>
    <col min="12" max="12" width="4.7109375" style="93" bestFit="1" customWidth="1"/>
    <col min="13" max="13" width="5.28125" style="93" bestFit="1" customWidth="1"/>
    <col min="14" max="16384" width="9.140625" style="93" customWidth="1"/>
  </cols>
  <sheetData>
    <row r="1" spans="1:13" ht="12.75" customHeight="1">
      <c r="A1" s="518"/>
      <c r="B1" s="519"/>
      <c r="C1" s="519"/>
      <c r="D1" s="520" t="s">
        <v>629</v>
      </c>
      <c r="E1" s="520"/>
      <c r="F1" s="520"/>
      <c r="G1" s="520"/>
      <c r="H1" s="520"/>
      <c r="I1" s="520"/>
      <c r="J1" s="520"/>
      <c r="K1" s="520"/>
      <c r="L1" s="520"/>
      <c r="M1" s="520"/>
    </row>
    <row r="2" spans="1:13" ht="12.75" customHeight="1">
      <c r="A2" s="519"/>
      <c r="B2" s="519"/>
      <c r="C2" s="519"/>
      <c r="D2" s="520"/>
      <c r="E2" s="520"/>
      <c r="F2" s="520"/>
      <c r="G2" s="520"/>
      <c r="H2" s="520"/>
      <c r="I2" s="520"/>
      <c r="J2" s="520"/>
      <c r="K2" s="520"/>
      <c r="L2" s="520"/>
      <c r="M2" s="520"/>
    </row>
    <row r="3" spans="1:13" ht="12.75" customHeight="1">
      <c r="A3" s="519"/>
      <c r="B3" s="519"/>
      <c r="C3" s="519"/>
      <c r="D3" s="520"/>
      <c r="E3" s="520"/>
      <c r="F3" s="520"/>
      <c r="G3" s="520"/>
      <c r="H3" s="520"/>
      <c r="I3" s="520"/>
      <c r="J3" s="520"/>
      <c r="K3" s="520"/>
      <c r="L3" s="520"/>
      <c r="M3" s="520"/>
    </row>
    <row r="4" spans="1:13" ht="12.75" customHeight="1">
      <c r="A4" s="519"/>
      <c r="B4" s="519"/>
      <c r="C4" s="519"/>
      <c r="D4" s="520"/>
      <c r="E4" s="520"/>
      <c r="F4" s="520"/>
      <c r="G4" s="520"/>
      <c r="H4" s="520"/>
      <c r="I4" s="520"/>
      <c r="J4" s="520"/>
      <c r="K4" s="520"/>
      <c r="L4" s="520"/>
      <c r="M4" s="520"/>
    </row>
    <row r="5" spans="1:13" ht="12.75" customHeight="1">
      <c r="A5" s="519"/>
      <c r="B5" s="519"/>
      <c r="C5" s="519"/>
      <c r="D5" s="520"/>
      <c r="E5" s="520"/>
      <c r="F5" s="520"/>
      <c r="G5" s="520"/>
      <c r="H5" s="520"/>
      <c r="I5" s="520"/>
      <c r="J5" s="520"/>
      <c r="K5" s="520"/>
      <c r="L5" s="520"/>
      <c r="M5" s="520"/>
    </row>
    <row r="6" spans="1:13" ht="12.75">
      <c r="A6" s="521" t="s">
        <v>0</v>
      </c>
      <c r="B6" s="521"/>
      <c r="C6" s="521"/>
      <c r="D6" s="521"/>
      <c r="E6" s="521" t="s">
        <v>43</v>
      </c>
      <c r="F6" s="521"/>
      <c r="G6" s="521"/>
      <c r="H6" s="521" t="s">
        <v>630</v>
      </c>
      <c r="I6" s="521"/>
      <c r="J6" s="521"/>
      <c r="K6" s="521" t="s">
        <v>631</v>
      </c>
      <c r="L6" s="521"/>
      <c r="M6" s="521"/>
    </row>
    <row r="7" spans="1:13" ht="12.75">
      <c r="A7" s="94" t="s">
        <v>1</v>
      </c>
      <c r="B7" s="94" t="s">
        <v>100</v>
      </c>
      <c r="C7" s="94" t="s">
        <v>3</v>
      </c>
      <c r="D7" s="94" t="s">
        <v>4</v>
      </c>
      <c r="E7" s="94" t="s">
        <v>5</v>
      </c>
      <c r="F7" s="94" t="s">
        <v>6</v>
      </c>
      <c r="G7" s="94" t="s">
        <v>80</v>
      </c>
      <c r="H7" s="94" t="s">
        <v>5</v>
      </c>
      <c r="I7" s="94" t="s">
        <v>6</v>
      </c>
      <c r="J7" s="94" t="s">
        <v>80</v>
      </c>
      <c r="K7" s="94" t="s">
        <v>5</v>
      </c>
      <c r="L7" s="94" t="s">
        <v>6</v>
      </c>
      <c r="M7" s="94" t="s">
        <v>80</v>
      </c>
    </row>
    <row r="8" spans="1:13" ht="12.75">
      <c r="A8" s="228" t="s">
        <v>632</v>
      </c>
      <c r="B8" s="229" t="s">
        <v>81</v>
      </c>
      <c r="C8" s="229" t="s">
        <v>13</v>
      </c>
      <c r="D8" s="184">
        <v>1.01</v>
      </c>
      <c r="E8" s="183">
        <v>72989695729</v>
      </c>
      <c r="F8" s="183">
        <v>198</v>
      </c>
      <c r="G8" s="46">
        <v>2</v>
      </c>
      <c r="H8" s="183"/>
      <c r="I8" s="183"/>
      <c r="J8" s="184">
        <f aca="true" t="shared" si="0" ref="J8:J14">H8*G8</f>
        <v>0</v>
      </c>
      <c r="K8" s="183"/>
      <c r="L8" s="183"/>
      <c r="M8" s="184"/>
    </row>
    <row r="9" spans="1:13" ht="12.75">
      <c r="A9" s="197" t="s">
        <v>633</v>
      </c>
      <c r="B9" s="198" t="s">
        <v>81</v>
      </c>
      <c r="C9" s="198" t="s">
        <v>8</v>
      </c>
      <c r="D9" s="40">
        <v>1.16</v>
      </c>
      <c r="E9" s="187">
        <v>72989695730</v>
      </c>
      <c r="F9" s="187">
        <v>172</v>
      </c>
      <c r="G9" s="28">
        <v>2</v>
      </c>
      <c r="H9" s="187">
        <f>H8</f>
        <v>0</v>
      </c>
      <c r="I9" s="187"/>
      <c r="J9" s="40">
        <f t="shared" si="0"/>
        <v>0</v>
      </c>
      <c r="K9" s="187"/>
      <c r="L9" s="187"/>
      <c r="M9" s="40"/>
    </row>
    <row r="10" spans="1:13" ht="12.75">
      <c r="A10" s="197" t="s">
        <v>634</v>
      </c>
      <c r="B10" s="198" t="s">
        <v>81</v>
      </c>
      <c r="C10" s="198" t="s">
        <v>29</v>
      </c>
      <c r="D10" s="40">
        <v>1.31</v>
      </c>
      <c r="E10" s="187">
        <v>72989695731</v>
      </c>
      <c r="F10" s="187">
        <v>153</v>
      </c>
      <c r="G10" s="28">
        <v>2</v>
      </c>
      <c r="H10" s="187">
        <f aca="true" t="shared" si="1" ref="H10:H51">H9</f>
        <v>0</v>
      </c>
      <c r="I10" s="187"/>
      <c r="J10" s="40">
        <f t="shared" si="0"/>
        <v>0</v>
      </c>
      <c r="K10" s="187"/>
      <c r="L10" s="187"/>
      <c r="M10" s="40"/>
    </row>
    <row r="11" spans="1:13" ht="12.75">
      <c r="A11" s="197" t="s">
        <v>635</v>
      </c>
      <c r="B11" s="198" t="s">
        <v>81</v>
      </c>
      <c r="C11" s="198" t="s">
        <v>23</v>
      </c>
      <c r="D11" s="40">
        <v>1.54</v>
      </c>
      <c r="E11" s="187">
        <v>72989695732</v>
      </c>
      <c r="F11" s="187">
        <v>130</v>
      </c>
      <c r="G11" s="28">
        <v>2</v>
      </c>
      <c r="H11" s="187">
        <f t="shared" si="1"/>
        <v>0</v>
      </c>
      <c r="I11" s="187"/>
      <c r="J11" s="40">
        <f t="shared" si="0"/>
        <v>0</v>
      </c>
      <c r="K11" s="187"/>
      <c r="L11" s="187"/>
      <c r="M11" s="40"/>
    </row>
    <row r="12" spans="1:13" ht="12.75">
      <c r="A12" s="197" t="s">
        <v>636</v>
      </c>
      <c r="B12" s="198" t="s">
        <v>81</v>
      </c>
      <c r="C12" s="198" t="s">
        <v>32</v>
      </c>
      <c r="D12" s="40">
        <v>1.78</v>
      </c>
      <c r="E12" s="187">
        <v>72989695733</v>
      </c>
      <c r="F12" s="187">
        <v>112</v>
      </c>
      <c r="G12" s="28">
        <v>1.99</v>
      </c>
      <c r="H12" s="187">
        <f t="shared" si="1"/>
        <v>0</v>
      </c>
      <c r="I12" s="187"/>
      <c r="J12" s="40">
        <f t="shared" si="0"/>
        <v>0</v>
      </c>
      <c r="K12" s="187"/>
      <c r="L12" s="187"/>
      <c r="M12" s="40"/>
    </row>
    <row r="13" spans="1:13" ht="12.75">
      <c r="A13" s="197" t="s">
        <v>637</v>
      </c>
      <c r="B13" s="198" t="s">
        <v>81</v>
      </c>
      <c r="C13" s="198" t="s">
        <v>33</v>
      </c>
      <c r="D13" s="40">
        <v>1.95</v>
      </c>
      <c r="E13" s="187">
        <v>72989695734</v>
      </c>
      <c r="F13" s="187">
        <v>102</v>
      </c>
      <c r="G13" s="28">
        <v>1.99</v>
      </c>
      <c r="H13" s="187">
        <f t="shared" si="1"/>
        <v>0</v>
      </c>
      <c r="I13" s="187"/>
      <c r="J13" s="40">
        <f t="shared" si="0"/>
        <v>0</v>
      </c>
      <c r="K13" s="187"/>
      <c r="L13" s="187"/>
      <c r="M13" s="40"/>
    </row>
    <row r="14" spans="1:13" ht="12.75">
      <c r="A14" s="197" t="s">
        <v>638</v>
      </c>
      <c r="B14" s="198" t="s">
        <v>81</v>
      </c>
      <c r="C14" s="198" t="s">
        <v>34</v>
      </c>
      <c r="D14" s="40">
        <v>2.12</v>
      </c>
      <c r="E14" s="187">
        <v>72989695735</v>
      </c>
      <c r="F14" s="187">
        <v>94</v>
      </c>
      <c r="G14" s="28">
        <v>1.89</v>
      </c>
      <c r="H14" s="187">
        <f t="shared" si="1"/>
        <v>0</v>
      </c>
      <c r="I14" s="187"/>
      <c r="J14" s="40">
        <f t="shared" si="0"/>
        <v>0</v>
      </c>
      <c r="K14" s="187"/>
      <c r="L14" s="187"/>
      <c r="M14" s="40"/>
    </row>
    <row r="15" spans="1:13" ht="12.75">
      <c r="A15" s="197" t="s">
        <v>639</v>
      </c>
      <c r="B15" s="198" t="s">
        <v>81</v>
      </c>
      <c r="C15" s="198" t="s">
        <v>19</v>
      </c>
      <c r="D15" s="40">
        <v>2.25</v>
      </c>
      <c r="E15" s="187">
        <v>72989695736</v>
      </c>
      <c r="F15" s="187">
        <v>89</v>
      </c>
      <c r="G15" s="28">
        <v>2.01</v>
      </c>
      <c r="H15" s="187"/>
      <c r="I15" s="187"/>
      <c r="J15" s="40"/>
      <c r="K15" s="187"/>
      <c r="L15" s="187"/>
      <c r="M15" s="40"/>
    </row>
    <row r="16" spans="1:13" ht="12.75">
      <c r="A16" s="197" t="s">
        <v>640</v>
      </c>
      <c r="B16" s="198" t="s">
        <v>81</v>
      </c>
      <c r="C16" s="198" t="s">
        <v>17</v>
      </c>
      <c r="D16" s="40">
        <v>2.7</v>
      </c>
      <c r="E16" s="188">
        <v>72989695737</v>
      </c>
      <c r="F16" s="188">
        <v>74</v>
      </c>
      <c r="G16" s="28">
        <v>2</v>
      </c>
      <c r="H16" s="187">
        <f>H14</f>
        <v>0</v>
      </c>
      <c r="I16" s="187"/>
      <c r="J16" s="40">
        <f>H16*G16</f>
        <v>0</v>
      </c>
      <c r="K16" s="187"/>
      <c r="L16" s="187"/>
      <c r="M16" s="40"/>
    </row>
    <row r="17" spans="1:13" ht="12.75">
      <c r="A17" s="197" t="s">
        <v>641</v>
      </c>
      <c r="B17" s="198" t="s">
        <v>81</v>
      </c>
      <c r="C17" s="198" t="s">
        <v>36</v>
      </c>
      <c r="D17" s="40">
        <v>3.15</v>
      </c>
      <c r="E17" s="188">
        <v>72989695739</v>
      </c>
      <c r="F17" s="188">
        <v>64</v>
      </c>
      <c r="G17" s="223">
        <v>2.01</v>
      </c>
      <c r="H17" s="187"/>
      <c r="I17" s="187"/>
      <c r="J17" s="40"/>
      <c r="K17" s="187"/>
      <c r="L17" s="187"/>
      <c r="M17" s="40"/>
    </row>
    <row r="18" spans="1:13" ht="12.75">
      <c r="A18" s="197" t="s">
        <v>994</v>
      </c>
      <c r="B18" s="198" t="s">
        <v>81</v>
      </c>
      <c r="C18" s="198" t="s">
        <v>37</v>
      </c>
      <c r="D18" s="159">
        <v>3.4</v>
      </c>
      <c r="E18" s="160">
        <v>72989695740</v>
      </c>
      <c r="F18" s="160">
        <v>59</v>
      </c>
      <c r="G18" s="254">
        <f>D18*F18/100</f>
        <v>2.006</v>
      </c>
      <c r="H18" s="187"/>
      <c r="I18" s="187"/>
      <c r="J18" s="40"/>
      <c r="K18" s="187"/>
      <c r="L18" s="187"/>
      <c r="M18" s="40"/>
    </row>
    <row r="19" spans="1:13" ht="12.75">
      <c r="A19" s="197" t="s">
        <v>964</v>
      </c>
      <c r="B19" s="198" t="s">
        <v>81</v>
      </c>
      <c r="C19" s="198" t="s">
        <v>38</v>
      </c>
      <c r="D19" s="40">
        <v>3.68</v>
      </c>
      <c r="E19" s="188">
        <v>72989695741</v>
      </c>
      <c r="F19" s="188">
        <v>54</v>
      </c>
      <c r="G19" s="28">
        <v>1.99</v>
      </c>
      <c r="H19" s="187"/>
      <c r="I19" s="187"/>
      <c r="J19" s="40"/>
      <c r="K19" s="187"/>
      <c r="L19" s="187"/>
      <c r="M19" s="40"/>
    </row>
    <row r="20" spans="1:13" ht="12.75">
      <c r="A20" s="207" t="s">
        <v>965</v>
      </c>
      <c r="B20" s="205" t="s">
        <v>81</v>
      </c>
      <c r="C20" s="205" t="s">
        <v>39</v>
      </c>
      <c r="D20" s="191">
        <v>4.1</v>
      </c>
      <c r="E20" s="192">
        <v>72989695743</v>
      </c>
      <c r="F20" s="192">
        <v>49</v>
      </c>
      <c r="G20" s="60">
        <v>2.01</v>
      </c>
      <c r="H20" s="190"/>
      <c r="I20" s="190"/>
      <c r="J20" s="191"/>
      <c r="K20" s="190"/>
      <c r="L20" s="190"/>
      <c r="M20" s="191"/>
    </row>
    <row r="21" spans="1:13" ht="12.75">
      <c r="A21" s="157" t="s">
        <v>642</v>
      </c>
      <c r="B21" s="158" t="s">
        <v>82</v>
      </c>
      <c r="C21" s="158" t="s">
        <v>13</v>
      </c>
      <c r="D21" s="159">
        <v>2.06</v>
      </c>
      <c r="E21" s="160">
        <v>72989695744</v>
      </c>
      <c r="F21" s="160">
        <v>97</v>
      </c>
      <c r="G21" s="91">
        <v>2</v>
      </c>
      <c r="H21" s="246">
        <f>H16</f>
        <v>0</v>
      </c>
      <c r="I21" s="246"/>
      <c r="J21" s="51">
        <f aca="true" t="shared" si="2" ref="J21:J31">H21*G21</f>
        <v>0</v>
      </c>
      <c r="K21" s="246"/>
      <c r="L21" s="246"/>
      <c r="M21" s="51"/>
    </row>
    <row r="22" spans="1:13" ht="12.75">
      <c r="A22" s="157" t="s">
        <v>643</v>
      </c>
      <c r="B22" s="158" t="s">
        <v>82</v>
      </c>
      <c r="C22" s="158" t="s">
        <v>8</v>
      </c>
      <c r="D22" s="159">
        <v>2.34</v>
      </c>
      <c r="E22" s="160">
        <v>72989695745</v>
      </c>
      <c r="F22" s="160">
        <v>85</v>
      </c>
      <c r="G22" s="91">
        <v>1.99</v>
      </c>
      <c r="H22" s="246">
        <f t="shared" si="1"/>
        <v>0</v>
      </c>
      <c r="I22" s="246"/>
      <c r="J22" s="51">
        <f t="shared" si="2"/>
        <v>0</v>
      </c>
      <c r="K22" s="246"/>
      <c r="L22" s="246"/>
      <c r="M22" s="51"/>
    </row>
    <row r="23" spans="1:13" ht="12.75">
      <c r="A23" s="157" t="s">
        <v>644</v>
      </c>
      <c r="B23" s="158" t="s">
        <v>82</v>
      </c>
      <c r="C23" s="158" t="s">
        <v>29</v>
      </c>
      <c r="D23" s="159">
        <v>2.6</v>
      </c>
      <c r="E23" s="161">
        <v>72989695746</v>
      </c>
      <c r="F23" s="160">
        <v>77</v>
      </c>
      <c r="G23" s="91">
        <v>2</v>
      </c>
      <c r="H23" s="246">
        <f t="shared" si="1"/>
        <v>0</v>
      </c>
      <c r="I23" s="246"/>
      <c r="J23" s="51">
        <f t="shared" si="2"/>
        <v>0</v>
      </c>
      <c r="K23" s="246"/>
      <c r="L23" s="246"/>
      <c r="M23" s="51"/>
    </row>
    <row r="24" spans="1:13" ht="12.75">
      <c r="A24" s="157" t="s">
        <v>645</v>
      </c>
      <c r="B24" s="158" t="s">
        <v>82</v>
      </c>
      <c r="C24" s="158" t="s">
        <v>23</v>
      </c>
      <c r="D24" s="159">
        <v>2.96</v>
      </c>
      <c r="E24" s="161">
        <v>72989695747</v>
      </c>
      <c r="F24" s="160">
        <v>67</v>
      </c>
      <c r="G24" s="91">
        <v>1.98</v>
      </c>
      <c r="H24" s="246">
        <f t="shared" si="1"/>
        <v>0</v>
      </c>
      <c r="I24" s="246"/>
      <c r="J24" s="51">
        <f t="shared" si="2"/>
        <v>0</v>
      </c>
      <c r="K24" s="246"/>
      <c r="L24" s="246"/>
      <c r="M24" s="51"/>
    </row>
    <row r="25" spans="1:13" ht="12.75">
      <c r="A25" s="157" t="s">
        <v>646</v>
      </c>
      <c r="B25" s="158" t="s">
        <v>82</v>
      </c>
      <c r="C25" s="158" t="s">
        <v>32</v>
      </c>
      <c r="D25" s="159">
        <v>3.26</v>
      </c>
      <c r="E25" s="161">
        <v>72989695748</v>
      </c>
      <c r="F25" s="160">
        <v>61</v>
      </c>
      <c r="G25" s="91">
        <v>1.99</v>
      </c>
      <c r="H25" s="246">
        <f t="shared" si="1"/>
        <v>0</v>
      </c>
      <c r="I25" s="246"/>
      <c r="J25" s="51">
        <f t="shared" si="2"/>
        <v>0</v>
      </c>
      <c r="K25" s="246"/>
      <c r="L25" s="246"/>
      <c r="M25" s="51"/>
    </row>
    <row r="26" spans="1:13" ht="12.75">
      <c r="A26" s="157" t="s">
        <v>647</v>
      </c>
      <c r="B26" s="158" t="s">
        <v>82</v>
      </c>
      <c r="C26" s="158" t="s">
        <v>33</v>
      </c>
      <c r="D26" s="159">
        <v>3.63</v>
      </c>
      <c r="E26" s="161">
        <v>72989695749</v>
      </c>
      <c r="F26" s="160">
        <v>55</v>
      </c>
      <c r="G26" s="91">
        <v>2</v>
      </c>
      <c r="H26" s="246">
        <f t="shared" si="1"/>
        <v>0</v>
      </c>
      <c r="I26" s="246"/>
      <c r="J26" s="51">
        <f t="shared" si="2"/>
        <v>0</v>
      </c>
      <c r="K26" s="246"/>
      <c r="L26" s="246"/>
      <c r="M26" s="51"/>
    </row>
    <row r="27" spans="1:13" ht="12.75">
      <c r="A27" s="157" t="s">
        <v>648</v>
      </c>
      <c r="B27" s="158" t="s">
        <v>82</v>
      </c>
      <c r="C27" s="158" t="s">
        <v>34</v>
      </c>
      <c r="D27" s="159">
        <v>4</v>
      </c>
      <c r="E27" s="161">
        <v>72989695750</v>
      </c>
      <c r="F27" s="160">
        <v>50</v>
      </c>
      <c r="G27" s="91">
        <v>2</v>
      </c>
      <c r="H27" s="246">
        <f t="shared" si="1"/>
        <v>0</v>
      </c>
      <c r="I27" s="246"/>
      <c r="J27" s="51">
        <f t="shared" si="2"/>
        <v>0</v>
      </c>
      <c r="K27" s="246"/>
      <c r="L27" s="246"/>
      <c r="M27" s="51"/>
    </row>
    <row r="28" spans="1:13" ht="12.75">
      <c r="A28" s="157" t="s">
        <v>649</v>
      </c>
      <c r="B28" s="158" t="s">
        <v>82</v>
      </c>
      <c r="C28" s="158" t="s">
        <v>19</v>
      </c>
      <c r="D28" s="159">
        <v>4.28</v>
      </c>
      <c r="E28" s="161">
        <v>72989695751</v>
      </c>
      <c r="F28" s="160">
        <v>46</v>
      </c>
      <c r="G28" s="91">
        <v>1.97</v>
      </c>
      <c r="H28" s="246">
        <f t="shared" si="1"/>
        <v>0</v>
      </c>
      <c r="I28" s="246"/>
      <c r="J28" s="51">
        <f t="shared" si="2"/>
        <v>0</v>
      </c>
      <c r="K28" s="246"/>
      <c r="L28" s="246"/>
      <c r="M28" s="51"/>
    </row>
    <row r="29" spans="1:13" ht="12.75">
      <c r="A29" s="157" t="s">
        <v>650</v>
      </c>
      <c r="B29" s="158" t="s">
        <v>82</v>
      </c>
      <c r="C29" s="158" t="s">
        <v>17</v>
      </c>
      <c r="D29" s="159">
        <v>5.05</v>
      </c>
      <c r="E29" s="161">
        <v>72989695752</v>
      </c>
      <c r="F29" s="160">
        <v>40</v>
      </c>
      <c r="G29" s="91">
        <v>2.02</v>
      </c>
      <c r="H29" s="246">
        <f t="shared" si="1"/>
        <v>0</v>
      </c>
      <c r="I29" s="246"/>
      <c r="J29" s="51">
        <f t="shared" si="2"/>
        <v>0</v>
      </c>
      <c r="K29" s="246"/>
      <c r="L29" s="246"/>
      <c r="M29" s="51"/>
    </row>
    <row r="30" spans="1:13" ht="12.75">
      <c r="A30" s="157" t="s">
        <v>651</v>
      </c>
      <c r="B30" s="158" t="s">
        <v>82</v>
      </c>
      <c r="C30" s="158" t="s">
        <v>35</v>
      </c>
      <c r="D30" s="159">
        <v>5.42</v>
      </c>
      <c r="E30" s="160">
        <v>72989695753</v>
      </c>
      <c r="F30" s="160">
        <v>37</v>
      </c>
      <c r="G30" s="91">
        <v>2.01</v>
      </c>
      <c r="H30" s="246">
        <f t="shared" si="1"/>
        <v>0</v>
      </c>
      <c r="I30" s="246"/>
      <c r="J30" s="51">
        <f t="shared" si="2"/>
        <v>0</v>
      </c>
      <c r="K30" s="246"/>
      <c r="L30" s="246"/>
      <c r="M30" s="51"/>
    </row>
    <row r="31" spans="1:13" ht="12.75">
      <c r="A31" s="157" t="s">
        <v>652</v>
      </c>
      <c r="B31" s="158" t="s">
        <v>82</v>
      </c>
      <c r="C31" s="158" t="s">
        <v>36</v>
      </c>
      <c r="D31" s="159">
        <v>5.8</v>
      </c>
      <c r="E31" s="160">
        <v>72989695754</v>
      </c>
      <c r="F31" s="160">
        <v>35</v>
      </c>
      <c r="G31" s="91">
        <v>2.03</v>
      </c>
      <c r="H31" s="246">
        <f t="shared" si="1"/>
        <v>0</v>
      </c>
      <c r="I31" s="246"/>
      <c r="J31" s="51">
        <f t="shared" si="2"/>
        <v>0</v>
      </c>
      <c r="K31" s="246"/>
      <c r="L31" s="246"/>
      <c r="M31" s="51"/>
    </row>
    <row r="32" spans="1:13" ht="12.75">
      <c r="A32" s="157" t="s">
        <v>653</v>
      </c>
      <c r="B32" s="158" t="s">
        <v>82</v>
      </c>
      <c r="C32" s="158" t="s">
        <v>37</v>
      </c>
      <c r="D32" s="159">
        <v>6.29</v>
      </c>
      <c r="E32" s="160">
        <v>72989695755</v>
      </c>
      <c r="F32" s="160">
        <v>32</v>
      </c>
      <c r="G32" s="91">
        <v>2.01</v>
      </c>
      <c r="H32" s="246"/>
      <c r="I32" s="246"/>
      <c r="J32" s="51"/>
      <c r="K32" s="246"/>
      <c r="L32" s="246"/>
      <c r="M32" s="51"/>
    </row>
    <row r="33" spans="1:13" ht="12.75">
      <c r="A33" s="157" t="s">
        <v>654</v>
      </c>
      <c r="B33" s="158" t="s">
        <v>82</v>
      </c>
      <c r="C33" s="158" t="s">
        <v>38</v>
      </c>
      <c r="D33" s="159">
        <v>6.68</v>
      </c>
      <c r="E33" s="160">
        <v>72989695756</v>
      </c>
      <c r="F33" s="160">
        <v>30</v>
      </c>
      <c r="G33" s="91">
        <v>2</v>
      </c>
      <c r="H33" s="246">
        <f>H31</f>
        <v>0</v>
      </c>
      <c r="I33" s="246"/>
      <c r="J33" s="51">
        <f>H33*G33</f>
        <v>0</v>
      </c>
      <c r="K33" s="246"/>
      <c r="L33" s="246"/>
      <c r="M33" s="51"/>
    </row>
    <row r="34" spans="1:13" ht="12.75">
      <c r="A34" s="157" t="s">
        <v>655</v>
      </c>
      <c r="B34" s="158" t="s">
        <v>82</v>
      </c>
      <c r="C34" s="158" t="s">
        <v>39</v>
      </c>
      <c r="D34" s="159">
        <v>7.44</v>
      </c>
      <c r="E34" s="160">
        <v>72989695757</v>
      </c>
      <c r="F34" s="160">
        <v>27</v>
      </c>
      <c r="G34" s="91">
        <v>2.01</v>
      </c>
      <c r="H34" s="246">
        <f t="shared" si="1"/>
        <v>0</v>
      </c>
      <c r="I34" s="246"/>
      <c r="J34" s="51">
        <f>H34*G34</f>
        <v>0</v>
      </c>
      <c r="K34" s="246"/>
      <c r="L34" s="246"/>
      <c r="M34" s="51"/>
    </row>
    <row r="35" spans="1:13" ht="12.75">
      <c r="A35" s="157" t="s">
        <v>656</v>
      </c>
      <c r="B35" s="158" t="s">
        <v>82</v>
      </c>
      <c r="C35" s="158" t="s">
        <v>40</v>
      </c>
      <c r="D35" s="159">
        <v>8.36</v>
      </c>
      <c r="E35" s="160">
        <v>72989695758</v>
      </c>
      <c r="F35" s="160">
        <v>23</v>
      </c>
      <c r="G35" s="91">
        <v>1.93</v>
      </c>
      <c r="H35" s="246"/>
      <c r="I35" s="246"/>
      <c r="J35" s="51"/>
      <c r="K35" s="246"/>
      <c r="L35" s="246"/>
      <c r="M35" s="51"/>
    </row>
    <row r="36" spans="1:13" ht="12.75">
      <c r="A36" s="157" t="s">
        <v>657</v>
      </c>
      <c r="B36" s="158" t="s">
        <v>82</v>
      </c>
      <c r="C36" s="158" t="s">
        <v>41</v>
      </c>
      <c r="D36" s="159">
        <v>9.14</v>
      </c>
      <c r="E36" s="160">
        <v>72989695759</v>
      </c>
      <c r="F36" s="160">
        <v>22</v>
      </c>
      <c r="G36" s="91">
        <v>2.01</v>
      </c>
      <c r="H36" s="246">
        <f>H34</f>
        <v>0</v>
      </c>
      <c r="I36" s="246"/>
      <c r="J36" s="51">
        <f aca="true" t="shared" si="3" ref="J36:J51">H36*G36</f>
        <v>0</v>
      </c>
      <c r="K36" s="246"/>
      <c r="L36" s="246"/>
      <c r="M36" s="51"/>
    </row>
    <row r="37" spans="1:13" ht="12.75">
      <c r="A37" s="157" t="s">
        <v>997</v>
      </c>
      <c r="B37" s="158" t="s">
        <v>82</v>
      </c>
      <c r="C37" s="158" t="s">
        <v>114</v>
      </c>
      <c r="D37" s="159">
        <v>10.875</v>
      </c>
      <c r="E37" s="160"/>
      <c r="F37" s="160"/>
      <c r="G37" s="91"/>
      <c r="H37" s="246">
        <v>72989694706</v>
      </c>
      <c r="I37" s="246">
        <v>37</v>
      </c>
      <c r="J37" s="48">
        <f aca="true" t="shared" si="4" ref="J37">I37*D37/100</f>
        <v>4.02375</v>
      </c>
      <c r="K37" s="246"/>
      <c r="L37" s="246"/>
      <c r="M37" s="51"/>
    </row>
    <row r="38" spans="1:13" ht="12.75">
      <c r="A38" s="152" t="s">
        <v>658</v>
      </c>
      <c r="B38" s="153" t="s">
        <v>83</v>
      </c>
      <c r="C38" s="153" t="s">
        <v>8</v>
      </c>
      <c r="D38" s="154">
        <v>4.2</v>
      </c>
      <c r="E38" s="155">
        <v>72989695760</v>
      </c>
      <c r="F38" s="155">
        <v>48</v>
      </c>
      <c r="G38" s="90">
        <v>2.02</v>
      </c>
      <c r="H38" s="156">
        <f>H36</f>
        <v>0</v>
      </c>
      <c r="I38" s="156"/>
      <c r="J38" s="50">
        <f t="shared" si="3"/>
        <v>0</v>
      </c>
      <c r="K38" s="156"/>
      <c r="L38" s="156"/>
      <c r="M38" s="50"/>
    </row>
    <row r="39" spans="1:13" ht="12.75">
      <c r="A39" s="157" t="s">
        <v>659</v>
      </c>
      <c r="B39" s="158" t="s">
        <v>83</v>
      </c>
      <c r="C39" s="158" t="s">
        <v>29</v>
      </c>
      <c r="D39" s="159">
        <v>4.83</v>
      </c>
      <c r="E39" s="161">
        <v>72989695762</v>
      </c>
      <c r="F39" s="160">
        <v>42</v>
      </c>
      <c r="G39" s="91">
        <v>2.03</v>
      </c>
      <c r="H39" s="161">
        <f t="shared" si="1"/>
        <v>0</v>
      </c>
      <c r="I39" s="161"/>
      <c r="J39" s="51">
        <f t="shared" si="3"/>
        <v>0</v>
      </c>
      <c r="K39" s="161"/>
      <c r="L39" s="161"/>
      <c r="M39" s="51"/>
    </row>
    <row r="40" spans="1:13" ht="12.75">
      <c r="A40" s="157" t="s">
        <v>660</v>
      </c>
      <c r="B40" s="158" t="s">
        <v>83</v>
      </c>
      <c r="C40" s="158" t="s">
        <v>23</v>
      </c>
      <c r="D40" s="159">
        <v>5.25</v>
      </c>
      <c r="E40" s="161">
        <v>72989695763</v>
      </c>
      <c r="F40" s="160">
        <v>38</v>
      </c>
      <c r="G40" s="91">
        <v>2</v>
      </c>
      <c r="H40" s="161">
        <f t="shared" si="1"/>
        <v>0</v>
      </c>
      <c r="I40" s="161"/>
      <c r="J40" s="51">
        <f t="shared" si="3"/>
        <v>0</v>
      </c>
      <c r="K40" s="161"/>
      <c r="L40" s="161"/>
      <c r="M40" s="51"/>
    </row>
    <row r="41" spans="1:13" ht="12.75">
      <c r="A41" s="201" t="s">
        <v>661</v>
      </c>
      <c r="B41" s="158" t="s">
        <v>83</v>
      </c>
      <c r="C41" s="158" t="s">
        <v>32</v>
      </c>
      <c r="D41" s="159">
        <v>5.97</v>
      </c>
      <c r="E41" s="161">
        <v>72989695764</v>
      </c>
      <c r="F41" s="160">
        <v>34</v>
      </c>
      <c r="G41" s="91">
        <v>2.03</v>
      </c>
      <c r="H41" s="161">
        <f t="shared" si="1"/>
        <v>0</v>
      </c>
      <c r="I41" s="161"/>
      <c r="J41" s="51">
        <f t="shared" si="3"/>
        <v>0</v>
      </c>
      <c r="K41" s="161"/>
      <c r="L41" s="161"/>
      <c r="M41" s="51"/>
    </row>
    <row r="42" spans="1:13" ht="12.75">
      <c r="A42" s="201" t="s">
        <v>662</v>
      </c>
      <c r="B42" s="158" t="s">
        <v>83</v>
      </c>
      <c r="C42" s="158" t="s">
        <v>33</v>
      </c>
      <c r="D42" s="159">
        <v>6.22</v>
      </c>
      <c r="E42" s="161">
        <v>72989695765</v>
      </c>
      <c r="F42" s="160">
        <v>32</v>
      </c>
      <c r="G42" s="91">
        <v>1.99</v>
      </c>
      <c r="H42" s="161">
        <f t="shared" si="1"/>
        <v>0</v>
      </c>
      <c r="I42" s="161"/>
      <c r="J42" s="51">
        <f t="shared" si="3"/>
        <v>0</v>
      </c>
      <c r="K42" s="161"/>
      <c r="L42" s="161"/>
      <c r="M42" s="51"/>
    </row>
    <row r="43" spans="1:13" ht="12.75">
      <c r="A43" s="201" t="s">
        <v>663</v>
      </c>
      <c r="B43" s="158" t="s">
        <v>83</v>
      </c>
      <c r="C43" s="158" t="s">
        <v>34</v>
      </c>
      <c r="D43" s="159">
        <v>6.88</v>
      </c>
      <c r="E43" s="161">
        <v>72989695766</v>
      </c>
      <c r="F43" s="160">
        <v>29</v>
      </c>
      <c r="G43" s="91">
        <v>2</v>
      </c>
      <c r="H43" s="161">
        <f t="shared" si="1"/>
        <v>0</v>
      </c>
      <c r="I43" s="161"/>
      <c r="J43" s="51">
        <f t="shared" si="3"/>
        <v>0</v>
      </c>
      <c r="K43" s="161"/>
      <c r="L43" s="161"/>
      <c r="M43" s="51"/>
    </row>
    <row r="44" spans="1:13" ht="12.75">
      <c r="A44" s="201" t="s">
        <v>664</v>
      </c>
      <c r="B44" s="158" t="s">
        <v>83</v>
      </c>
      <c r="C44" s="158" t="s">
        <v>19</v>
      </c>
      <c r="D44" s="159">
        <v>7.54</v>
      </c>
      <c r="E44" s="161">
        <v>72989695767</v>
      </c>
      <c r="F44" s="160">
        <v>26</v>
      </c>
      <c r="G44" s="91">
        <v>1.96</v>
      </c>
      <c r="H44" s="161">
        <f t="shared" si="1"/>
        <v>0</v>
      </c>
      <c r="I44" s="161"/>
      <c r="J44" s="51">
        <f t="shared" si="3"/>
        <v>0</v>
      </c>
      <c r="K44" s="161"/>
      <c r="L44" s="161"/>
      <c r="M44" s="51"/>
    </row>
    <row r="45" spans="1:13" ht="12.75">
      <c r="A45" s="201" t="s">
        <v>665</v>
      </c>
      <c r="B45" s="158" t="s">
        <v>83</v>
      </c>
      <c r="C45" s="158" t="s">
        <v>17</v>
      </c>
      <c r="D45" s="159">
        <v>8.2</v>
      </c>
      <c r="E45" s="161">
        <v>72989695768</v>
      </c>
      <c r="F45" s="160">
        <v>24</v>
      </c>
      <c r="G45" s="91">
        <v>1.97</v>
      </c>
      <c r="H45" s="161">
        <f t="shared" si="1"/>
        <v>0</v>
      </c>
      <c r="I45" s="161"/>
      <c r="J45" s="51">
        <f t="shared" si="3"/>
        <v>0</v>
      </c>
      <c r="K45" s="161"/>
      <c r="L45" s="161"/>
      <c r="M45" s="51"/>
    </row>
    <row r="46" spans="1:13" ht="12.75">
      <c r="A46" s="201" t="s">
        <v>666</v>
      </c>
      <c r="B46" s="158" t="s">
        <v>83</v>
      </c>
      <c r="C46" s="158" t="s">
        <v>35</v>
      </c>
      <c r="D46" s="159">
        <v>9.04</v>
      </c>
      <c r="E46" s="161">
        <v>72989695769</v>
      </c>
      <c r="F46" s="160">
        <v>22</v>
      </c>
      <c r="G46" s="91">
        <v>1.99</v>
      </c>
      <c r="H46" s="161">
        <f t="shared" si="1"/>
        <v>0</v>
      </c>
      <c r="I46" s="161"/>
      <c r="J46" s="51">
        <f t="shared" si="3"/>
        <v>0</v>
      </c>
      <c r="K46" s="161"/>
      <c r="L46" s="161"/>
      <c r="M46" s="51"/>
    </row>
    <row r="47" spans="1:13" ht="12.75">
      <c r="A47" s="201" t="s">
        <v>667</v>
      </c>
      <c r="B47" s="158" t="s">
        <v>83</v>
      </c>
      <c r="C47" s="158" t="s">
        <v>36</v>
      </c>
      <c r="D47" s="159">
        <v>9.53</v>
      </c>
      <c r="E47" s="161">
        <v>72989695770</v>
      </c>
      <c r="F47" s="160">
        <v>21</v>
      </c>
      <c r="G47" s="91">
        <v>2</v>
      </c>
      <c r="H47" s="161">
        <f t="shared" si="1"/>
        <v>0</v>
      </c>
      <c r="I47" s="161"/>
      <c r="J47" s="51">
        <f t="shared" si="3"/>
        <v>0</v>
      </c>
      <c r="K47" s="161"/>
      <c r="L47" s="161"/>
      <c r="M47" s="51"/>
    </row>
    <row r="48" spans="1:13" ht="12.75">
      <c r="A48" s="201" t="s">
        <v>668</v>
      </c>
      <c r="B48" s="158" t="s">
        <v>83</v>
      </c>
      <c r="C48" s="158" t="s">
        <v>37</v>
      </c>
      <c r="D48" s="159">
        <v>10.36</v>
      </c>
      <c r="E48" s="247">
        <v>72989695771</v>
      </c>
      <c r="F48" s="247">
        <v>19</v>
      </c>
      <c r="G48" s="91">
        <v>1.97</v>
      </c>
      <c r="H48" s="161">
        <f t="shared" si="1"/>
        <v>0</v>
      </c>
      <c r="I48" s="161"/>
      <c r="J48" s="51">
        <f t="shared" si="3"/>
        <v>0</v>
      </c>
      <c r="K48" s="161"/>
      <c r="L48" s="161"/>
      <c r="M48" s="51"/>
    </row>
    <row r="49" spans="1:13" ht="12.75">
      <c r="A49" s="201" t="s">
        <v>669</v>
      </c>
      <c r="B49" s="158" t="s">
        <v>83</v>
      </c>
      <c r="C49" s="158" t="s">
        <v>38</v>
      </c>
      <c r="D49" s="159">
        <v>11.04</v>
      </c>
      <c r="E49" s="247">
        <v>72989695772</v>
      </c>
      <c r="F49" s="247">
        <v>18</v>
      </c>
      <c r="G49" s="91">
        <v>1.99</v>
      </c>
      <c r="H49" s="161">
        <f t="shared" si="1"/>
        <v>0</v>
      </c>
      <c r="I49" s="161"/>
      <c r="J49" s="51">
        <f t="shared" si="3"/>
        <v>0</v>
      </c>
      <c r="K49" s="161"/>
      <c r="L49" s="161"/>
      <c r="M49" s="51"/>
    </row>
    <row r="50" spans="1:13" ht="12.75">
      <c r="A50" s="201" t="s">
        <v>670</v>
      </c>
      <c r="B50" s="158" t="s">
        <v>83</v>
      </c>
      <c r="C50" s="158" t="s">
        <v>39</v>
      </c>
      <c r="D50" s="159">
        <v>12.42</v>
      </c>
      <c r="E50" s="247">
        <v>72989695773</v>
      </c>
      <c r="F50" s="247">
        <v>16</v>
      </c>
      <c r="G50" s="91">
        <v>1.99</v>
      </c>
      <c r="H50" s="161">
        <f t="shared" si="1"/>
        <v>0</v>
      </c>
      <c r="I50" s="161"/>
      <c r="J50" s="51">
        <f t="shared" si="3"/>
        <v>0</v>
      </c>
      <c r="K50" s="161"/>
      <c r="L50" s="161"/>
      <c r="M50" s="51"/>
    </row>
    <row r="51" spans="1:13" ht="12.75">
      <c r="A51" s="201" t="s">
        <v>671</v>
      </c>
      <c r="B51" s="158" t="s">
        <v>83</v>
      </c>
      <c r="C51" s="158" t="s">
        <v>40</v>
      </c>
      <c r="D51" s="159">
        <v>13.68</v>
      </c>
      <c r="E51" s="247">
        <v>72989695774</v>
      </c>
      <c r="F51" s="247">
        <v>14</v>
      </c>
      <c r="G51" s="91">
        <v>1.92</v>
      </c>
      <c r="H51" s="161">
        <f t="shared" si="1"/>
        <v>0</v>
      </c>
      <c r="I51" s="161"/>
      <c r="J51" s="51">
        <f t="shared" si="3"/>
        <v>0</v>
      </c>
      <c r="K51" s="161"/>
      <c r="L51" s="161"/>
      <c r="M51" s="51"/>
    </row>
    <row r="52" spans="1:13" ht="12.75">
      <c r="A52" s="201" t="s">
        <v>672</v>
      </c>
      <c r="B52" s="158" t="s">
        <v>83</v>
      </c>
      <c r="C52" s="158" t="s">
        <v>41</v>
      </c>
      <c r="D52" s="159">
        <v>15.04</v>
      </c>
      <c r="E52" s="247"/>
      <c r="F52" s="247"/>
      <c r="G52" s="91"/>
      <c r="H52" s="247">
        <v>72989695775</v>
      </c>
      <c r="I52" s="247">
        <v>27</v>
      </c>
      <c r="J52" s="48">
        <f aca="true" t="shared" si="5" ref="J52:J57">I52*D52/100</f>
        <v>4.0607999999999995</v>
      </c>
      <c r="K52" s="161"/>
      <c r="L52" s="247"/>
      <c r="M52" s="48"/>
    </row>
    <row r="53" spans="1:13" ht="12.75">
      <c r="A53" s="201" t="s">
        <v>901</v>
      </c>
      <c r="B53" s="158" t="s">
        <v>83</v>
      </c>
      <c r="C53" s="158" t="s">
        <v>42</v>
      </c>
      <c r="D53" s="159">
        <v>17.17</v>
      </c>
      <c r="E53" s="247"/>
      <c r="F53" s="247"/>
      <c r="G53" s="91"/>
      <c r="H53" s="247">
        <v>72989695776</v>
      </c>
      <c r="I53" s="247">
        <v>24</v>
      </c>
      <c r="J53" s="48">
        <f t="shared" si="5"/>
        <v>4.1208</v>
      </c>
      <c r="K53" s="161"/>
      <c r="L53" s="247"/>
      <c r="M53" s="48"/>
    </row>
    <row r="54" spans="1:13" ht="12.75">
      <c r="A54" s="201" t="s">
        <v>902</v>
      </c>
      <c r="B54" s="158" t="s">
        <v>83</v>
      </c>
      <c r="C54" s="158" t="s">
        <v>114</v>
      </c>
      <c r="D54" s="159">
        <v>18.54</v>
      </c>
      <c r="E54" s="247"/>
      <c r="F54" s="247"/>
      <c r="G54" s="91"/>
      <c r="H54" s="247">
        <v>72989695777</v>
      </c>
      <c r="I54" s="247">
        <v>22</v>
      </c>
      <c r="J54" s="48">
        <f t="shared" si="5"/>
        <v>4.0788</v>
      </c>
      <c r="K54" s="161"/>
      <c r="L54" s="247"/>
      <c r="M54" s="48"/>
    </row>
    <row r="55" spans="1:13" ht="12.75">
      <c r="A55" s="201" t="s">
        <v>903</v>
      </c>
      <c r="B55" s="158" t="s">
        <v>83</v>
      </c>
      <c r="C55" s="158" t="s">
        <v>116</v>
      </c>
      <c r="D55" s="159">
        <v>19.9</v>
      </c>
      <c r="E55" s="247"/>
      <c r="F55" s="247"/>
      <c r="G55" s="91"/>
      <c r="H55" s="247">
        <v>72989694700</v>
      </c>
      <c r="I55" s="247">
        <v>20</v>
      </c>
      <c r="J55" s="48">
        <f t="shared" si="5"/>
        <v>3.98</v>
      </c>
      <c r="K55" s="161"/>
      <c r="L55" s="247"/>
      <c r="M55" s="48"/>
    </row>
    <row r="56" spans="1:13" ht="12.75">
      <c r="A56" s="201" t="s">
        <v>904</v>
      </c>
      <c r="B56" s="158" t="s">
        <v>83</v>
      </c>
      <c r="C56" s="158" t="s">
        <v>118</v>
      </c>
      <c r="D56" s="159">
        <v>21.27</v>
      </c>
      <c r="E56" s="247"/>
      <c r="F56" s="247"/>
      <c r="G56" s="91"/>
      <c r="H56" s="247">
        <v>72989694701</v>
      </c>
      <c r="I56" s="247">
        <v>19</v>
      </c>
      <c r="J56" s="48">
        <f t="shared" si="5"/>
        <v>4.0413</v>
      </c>
      <c r="K56" s="161"/>
      <c r="L56" s="247"/>
      <c r="M56" s="48"/>
    </row>
    <row r="57" spans="1:13" ht="12.75">
      <c r="A57" s="201" t="s">
        <v>905</v>
      </c>
      <c r="B57" s="158" t="s">
        <v>83</v>
      </c>
      <c r="C57" s="158" t="s">
        <v>70</v>
      </c>
      <c r="D57" s="159">
        <v>22.64</v>
      </c>
      <c r="E57" s="247"/>
      <c r="F57" s="247"/>
      <c r="G57" s="91"/>
      <c r="H57" s="247">
        <v>72989694702</v>
      </c>
      <c r="I57" s="247">
        <v>17</v>
      </c>
      <c r="J57" s="48">
        <f t="shared" si="5"/>
        <v>3.8487999999999998</v>
      </c>
      <c r="K57" s="161"/>
      <c r="L57" s="247"/>
      <c r="M57" s="48"/>
    </row>
    <row r="58" spans="1:13" ht="12.75" customHeight="1">
      <c r="A58" s="248" t="s">
        <v>673</v>
      </c>
      <c r="B58" s="153" t="s">
        <v>84</v>
      </c>
      <c r="C58" s="153" t="s">
        <v>29</v>
      </c>
      <c r="D58" s="154">
        <v>6.88</v>
      </c>
      <c r="E58" s="249">
        <v>72989695778</v>
      </c>
      <c r="F58" s="249">
        <v>29</v>
      </c>
      <c r="G58" s="90">
        <v>2</v>
      </c>
      <c r="H58" s="156"/>
      <c r="I58" s="156"/>
      <c r="J58" s="154"/>
      <c r="K58" s="156"/>
      <c r="L58" s="156"/>
      <c r="M58" s="50"/>
    </row>
    <row r="59" spans="1:13" ht="12.75" customHeight="1">
      <c r="A59" s="201" t="s">
        <v>674</v>
      </c>
      <c r="B59" s="158" t="s">
        <v>84</v>
      </c>
      <c r="C59" s="158" t="s">
        <v>23</v>
      </c>
      <c r="D59" s="159">
        <v>7.39</v>
      </c>
      <c r="E59" s="161">
        <v>72989695779</v>
      </c>
      <c r="F59" s="160">
        <v>27</v>
      </c>
      <c r="G59" s="91">
        <v>2</v>
      </c>
      <c r="H59" s="161"/>
      <c r="I59" s="161"/>
      <c r="J59" s="159"/>
      <c r="K59" s="161"/>
      <c r="L59" s="161"/>
      <c r="M59" s="51"/>
    </row>
    <row r="60" spans="1:13" ht="12.75" customHeight="1">
      <c r="A60" s="201" t="s">
        <v>675</v>
      </c>
      <c r="B60" s="158" t="s">
        <v>84</v>
      </c>
      <c r="C60" s="158" t="s">
        <v>32</v>
      </c>
      <c r="D60" s="159">
        <v>8.56</v>
      </c>
      <c r="E60" s="161">
        <v>72989695780</v>
      </c>
      <c r="F60" s="160">
        <v>23</v>
      </c>
      <c r="G60" s="91">
        <v>1.97</v>
      </c>
      <c r="H60" s="161"/>
      <c r="I60" s="161"/>
      <c r="J60" s="159"/>
      <c r="K60" s="161"/>
      <c r="L60" s="161"/>
      <c r="M60" s="51"/>
    </row>
    <row r="61" spans="1:13" ht="12.75" customHeight="1">
      <c r="A61" s="157" t="s">
        <v>676</v>
      </c>
      <c r="B61" s="158" t="s">
        <v>84</v>
      </c>
      <c r="C61" s="158" t="s">
        <v>33</v>
      </c>
      <c r="D61" s="159">
        <v>9.25</v>
      </c>
      <c r="E61" s="161">
        <v>72989695781</v>
      </c>
      <c r="F61" s="160">
        <v>22</v>
      </c>
      <c r="G61" s="91">
        <v>2.01</v>
      </c>
      <c r="H61" s="161"/>
      <c r="I61" s="161"/>
      <c r="J61" s="159"/>
      <c r="K61" s="161"/>
      <c r="L61" s="161"/>
      <c r="M61" s="51"/>
    </row>
    <row r="62" spans="1:13" ht="12.75" customHeight="1">
      <c r="A62" s="157" t="s">
        <v>677</v>
      </c>
      <c r="B62" s="158" t="s">
        <v>84</v>
      </c>
      <c r="C62" s="158" t="s">
        <v>34</v>
      </c>
      <c r="D62" s="159">
        <v>10.8</v>
      </c>
      <c r="E62" s="161">
        <v>72989695782</v>
      </c>
      <c r="F62" s="160">
        <v>18</v>
      </c>
      <c r="G62" s="91">
        <v>1.94</v>
      </c>
      <c r="H62" s="161"/>
      <c r="I62" s="161"/>
      <c r="J62" s="159"/>
      <c r="K62" s="161"/>
      <c r="L62" s="161"/>
      <c r="M62" s="51"/>
    </row>
    <row r="63" spans="1:13" ht="12.75" customHeight="1">
      <c r="A63" s="157" t="s">
        <v>678</v>
      </c>
      <c r="B63" s="158" t="s">
        <v>84</v>
      </c>
      <c r="C63" s="158" t="s">
        <v>19</v>
      </c>
      <c r="D63" s="159">
        <v>11.75</v>
      </c>
      <c r="E63" s="161">
        <v>72989695783</v>
      </c>
      <c r="F63" s="160">
        <v>17</v>
      </c>
      <c r="G63" s="91">
        <v>2</v>
      </c>
      <c r="H63" s="161"/>
      <c r="I63" s="161"/>
      <c r="J63" s="159"/>
      <c r="K63" s="161"/>
      <c r="L63" s="161"/>
      <c r="M63" s="51"/>
    </row>
    <row r="64" spans="1:13" ht="12.75" customHeight="1">
      <c r="A64" s="157" t="s">
        <v>679</v>
      </c>
      <c r="B64" s="158" t="s">
        <v>84</v>
      </c>
      <c r="C64" s="158" t="s">
        <v>17</v>
      </c>
      <c r="D64" s="159">
        <v>12.72</v>
      </c>
      <c r="E64" s="161">
        <v>72989695784</v>
      </c>
      <c r="F64" s="160">
        <v>16</v>
      </c>
      <c r="G64" s="91">
        <v>2.04</v>
      </c>
      <c r="H64" s="161"/>
      <c r="I64" s="161"/>
      <c r="J64" s="159"/>
      <c r="K64" s="161"/>
      <c r="L64" s="161"/>
      <c r="M64" s="51"/>
    </row>
    <row r="65" spans="1:13" ht="12.75" customHeight="1">
      <c r="A65" s="157" t="s">
        <v>906</v>
      </c>
      <c r="B65" s="158" t="s">
        <v>84</v>
      </c>
      <c r="C65" s="158" t="s">
        <v>35</v>
      </c>
      <c r="D65" s="159">
        <v>13.67</v>
      </c>
      <c r="E65" s="160">
        <v>72989695785</v>
      </c>
      <c r="F65" s="161">
        <v>15</v>
      </c>
      <c r="G65" s="91">
        <v>2.05</v>
      </c>
      <c r="H65" s="160"/>
      <c r="I65" s="158"/>
      <c r="J65" s="159"/>
      <c r="K65" s="161"/>
      <c r="L65" s="161"/>
      <c r="M65" s="51"/>
    </row>
    <row r="66" spans="1:13" ht="12.75" customHeight="1">
      <c r="A66" s="157" t="s">
        <v>680</v>
      </c>
      <c r="B66" s="158" t="s">
        <v>84</v>
      </c>
      <c r="C66" s="158" t="s">
        <v>36</v>
      </c>
      <c r="D66" s="159">
        <v>13.92</v>
      </c>
      <c r="E66" s="161">
        <v>72989695786</v>
      </c>
      <c r="F66" s="160">
        <v>14</v>
      </c>
      <c r="G66" s="91">
        <v>1.95</v>
      </c>
      <c r="H66" s="161"/>
      <c r="I66" s="161"/>
      <c r="J66" s="159"/>
      <c r="K66" s="161"/>
      <c r="L66" s="161"/>
      <c r="M66" s="51"/>
    </row>
    <row r="67" spans="1:13" ht="12.75" customHeight="1">
      <c r="A67" s="157" t="s">
        <v>681</v>
      </c>
      <c r="B67" s="158" t="s">
        <v>84</v>
      </c>
      <c r="C67" s="158" t="s">
        <v>38</v>
      </c>
      <c r="D67" s="159">
        <v>16.54</v>
      </c>
      <c r="E67" s="161">
        <v>72989695788</v>
      </c>
      <c r="F67" s="160">
        <v>12</v>
      </c>
      <c r="G67" s="91">
        <v>1.98</v>
      </c>
      <c r="H67" s="250"/>
      <c r="I67" s="250"/>
      <c r="J67" s="250"/>
      <c r="K67" s="250"/>
      <c r="L67" s="250"/>
      <c r="M67" s="251"/>
    </row>
    <row r="68" spans="1:13" ht="12.75" customHeight="1">
      <c r="A68" s="157" t="s">
        <v>682</v>
      </c>
      <c r="B68" s="158" t="s">
        <v>84</v>
      </c>
      <c r="C68" s="158" t="s">
        <v>72</v>
      </c>
      <c r="D68" s="159">
        <v>16.84</v>
      </c>
      <c r="E68" s="161">
        <v>72989695789</v>
      </c>
      <c r="F68" s="160">
        <v>12</v>
      </c>
      <c r="G68" s="91">
        <v>2.02</v>
      </c>
      <c r="H68" s="250"/>
      <c r="I68" s="250"/>
      <c r="J68" s="250"/>
      <c r="K68" s="250"/>
      <c r="L68" s="250"/>
      <c r="M68" s="251"/>
    </row>
    <row r="69" spans="1:13" ht="12.75" customHeight="1">
      <c r="A69" s="157" t="s">
        <v>683</v>
      </c>
      <c r="B69" s="158" t="s">
        <v>84</v>
      </c>
      <c r="C69" s="161">
        <v>80</v>
      </c>
      <c r="D69" s="159">
        <v>18.43</v>
      </c>
      <c r="E69" s="161">
        <v>72989695790</v>
      </c>
      <c r="F69" s="160">
        <v>11</v>
      </c>
      <c r="G69" s="91">
        <v>2.03</v>
      </c>
      <c r="H69" s="250"/>
      <c r="I69" s="250"/>
      <c r="J69" s="250"/>
      <c r="K69" s="250"/>
      <c r="L69" s="250"/>
      <c r="M69" s="251"/>
    </row>
    <row r="70" spans="1:13" ht="12.75" customHeight="1">
      <c r="A70" s="201" t="s">
        <v>684</v>
      </c>
      <c r="B70" s="161" t="s">
        <v>84</v>
      </c>
      <c r="C70" s="161">
        <v>90</v>
      </c>
      <c r="D70" s="159">
        <v>19.62</v>
      </c>
      <c r="E70" s="247">
        <v>72989695792</v>
      </c>
      <c r="F70" s="247">
        <v>10</v>
      </c>
      <c r="G70" s="91">
        <v>1.96</v>
      </c>
      <c r="H70" s="161"/>
      <c r="I70" s="161"/>
      <c r="J70" s="159"/>
      <c r="K70" s="161"/>
      <c r="L70" s="161"/>
      <c r="M70" s="51"/>
    </row>
    <row r="71" spans="1:13" ht="12.75" customHeight="1">
      <c r="A71" s="201" t="s">
        <v>685</v>
      </c>
      <c r="B71" s="161" t="s">
        <v>84</v>
      </c>
      <c r="C71" s="161">
        <v>100</v>
      </c>
      <c r="D71" s="159">
        <v>21.46</v>
      </c>
      <c r="E71" s="247"/>
      <c r="F71" s="247"/>
      <c r="G71" s="91"/>
      <c r="H71" s="247">
        <v>72989695794</v>
      </c>
      <c r="I71" s="247">
        <v>19</v>
      </c>
      <c r="J71" s="91">
        <f aca="true" t="shared" si="6" ref="J71:J77">I71*D71/100</f>
        <v>4.0774</v>
      </c>
      <c r="K71" s="161"/>
      <c r="L71" s="247"/>
      <c r="M71" s="48"/>
    </row>
    <row r="72" spans="1:13" ht="12.75" customHeight="1">
      <c r="A72" s="201" t="s">
        <v>686</v>
      </c>
      <c r="B72" s="161" t="s">
        <v>84</v>
      </c>
      <c r="C72" s="161">
        <v>110</v>
      </c>
      <c r="D72" s="159">
        <v>23.5</v>
      </c>
      <c r="E72" s="161"/>
      <c r="F72" s="161"/>
      <c r="G72" s="91"/>
      <c r="H72" s="161">
        <v>72989695795</v>
      </c>
      <c r="I72" s="161">
        <v>17</v>
      </c>
      <c r="J72" s="91">
        <f t="shared" si="6"/>
        <v>3.995</v>
      </c>
      <c r="K72" s="161"/>
      <c r="L72" s="161"/>
      <c r="M72" s="48"/>
    </row>
    <row r="73" spans="1:13" ht="12.75" customHeight="1">
      <c r="A73" s="201" t="s">
        <v>687</v>
      </c>
      <c r="B73" s="161" t="s">
        <v>84</v>
      </c>
      <c r="C73" s="161">
        <v>120</v>
      </c>
      <c r="D73" s="159">
        <v>25.48</v>
      </c>
      <c r="E73" s="161"/>
      <c r="F73" s="161"/>
      <c r="G73" s="91"/>
      <c r="H73" s="161">
        <v>72989695796</v>
      </c>
      <c r="I73" s="161">
        <v>16</v>
      </c>
      <c r="J73" s="91">
        <f t="shared" si="6"/>
        <v>4.0768</v>
      </c>
      <c r="K73" s="161"/>
      <c r="L73" s="161"/>
      <c r="M73" s="48"/>
    </row>
    <row r="74" spans="1:13" ht="12.75" customHeight="1">
      <c r="A74" s="201" t="s">
        <v>688</v>
      </c>
      <c r="B74" s="161" t="s">
        <v>84</v>
      </c>
      <c r="C74" s="161">
        <v>130</v>
      </c>
      <c r="D74" s="159">
        <v>27.02</v>
      </c>
      <c r="E74" s="161"/>
      <c r="F74" s="161"/>
      <c r="G74" s="91"/>
      <c r="H74" s="161">
        <v>72989695797</v>
      </c>
      <c r="I74" s="161">
        <v>15</v>
      </c>
      <c r="J74" s="91">
        <f t="shared" si="6"/>
        <v>4.053</v>
      </c>
      <c r="K74" s="161"/>
      <c r="L74" s="161"/>
      <c r="M74" s="48"/>
    </row>
    <row r="75" spans="1:13" ht="12.75" customHeight="1">
      <c r="A75" s="201" t="s">
        <v>689</v>
      </c>
      <c r="B75" s="161" t="s">
        <v>84</v>
      </c>
      <c r="C75" s="161">
        <v>140</v>
      </c>
      <c r="D75" s="159">
        <v>29.05</v>
      </c>
      <c r="E75" s="161"/>
      <c r="F75" s="161"/>
      <c r="G75" s="91"/>
      <c r="H75" s="161">
        <v>72989695798</v>
      </c>
      <c r="I75" s="161">
        <v>14</v>
      </c>
      <c r="J75" s="91">
        <f t="shared" si="6"/>
        <v>4.067</v>
      </c>
      <c r="K75" s="161"/>
      <c r="L75" s="161"/>
      <c r="M75" s="48"/>
    </row>
    <row r="76" spans="1:13" ht="12.75" customHeight="1">
      <c r="A76" s="201" t="s">
        <v>690</v>
      </c>
      <c r="B76" s="161" t="s">
        <v>84</v>
      </c>
      <c r="C76" s="161">
        <v>150</v>
      </c>
      <c r="D76" s="159">
        <v>31.05</v>
      </c>
      <c r="E76" s="161"/>
      <c r="F76" s="161"/>
      <c r="G76" s="91"/>
      <c r="H76" s="161">
        <v>72989695799</v>
      </c>
      <c r="I76" s="161">
        <v>13</v>
      </c>
      <c r="J76" s="91">
        <f t="shared" si="6"/>
        <v>4.0365</v>
      </c>
      <c r="K76" s="161"/>
      <c r="L76" s="161"/>
      <c r="M76" s="48"/>
    </row>
    <row r="77" spans="1:13" ht="12.75" customHeight="1">
      <c r="A77" s="203" t="s">
        <v>691</v>
      </c>
      <c r="B77" s="166" t="s">
        <v>84</v>
      </c>
      <c r="C77" s="166">
        <v>160</v>
      </c>
      <c r="D77" s="164">
        <v>32.7</v>
      </c>
      <c r="E77" s="166"/>
      <c r="F77" s="166"/>
      <c r="G77" s="92"/>
      <c r="H77" s="166">
        <v>72989695800</v>
      </c>
      <c r="I77" s="166">
        <v>12</v>
      </c>
      <c r="J77" s="92">
        <f t="shared" si="6"/>
        <v>3.9240000000000004</v>
      </c>
      <c r="K77" s="166"/>
      <c r="L77" s="166"/>
      <c r="M77" s="49"/>
    </row>
    <row r="78" spans="1:13" ht="12.75" customHeight="1">
      <c r="A78" s="253" t="s">
        <v>966</v>
      </c>
      <c r="B78" s="67" t="s">
        <v>85</v>
      </c>
      <c r="C78" s="67">
        <v>20</v>
      </c>
      <c r="D78" s="63">
        <v>9.85</v>
      </c>
      <c r="E78" s="64">
        <v>72989694705</v>
      </c>
      <c r="F78" s="69">
        <v>20</v>
      </c>
      <c r="G78" s="254">
        <f aca="true" t="shared" si="7" ref="G78:G85">F78*D78/100</f>
        <v>1.97</v>
      </c>
      <c r="H78" s="64"/>
      <c r="I78" s="252"/>
      <c r="J78" s="65"/>
      <c r="K78" s="64"/>
      <c r="L78" s="252"/>
      <c r="M78" s="65"/>
    </row>
    <row r="79" spans="1:13" ht="12.75" customHeight="1">
      <c r="A79" s="253" t="s">
        <v>692</v>
      </c>
      <c r="B79" s="67" t="s">
        <v>85</v>
      </c>
      <c r="C79" s="67">
        <v>30</v>
      </c>
      <c r="D79" s="63">
        <v>12</v>
      </c>
      <c r="E79" s="64">
        <v>72989695801</v>
      </c>
      <c r="F79" s="69">
        <v>16</v>
      </c>
      <c r="G79" s="254">
        <f t="shared" si="7"/>
        <v>1.92</v>
      </c>
      <c r="H79" s="64"/>
      <c r="I79" s="252"/>
      <c r="J79" s="65"/>
      <c r="K79" s="64"/>
      <c r="L79" s="252"/>
      <c r="M79" s="65"/>
    </row>
    <row r="80" spans="1:13" ht="12.75" customHeight="1">
      <c r="A80" s="253" t="s">
        <v>693</v>
      </c>
      <c r="B80" s="67" t="s">
        <v>85</v>
      </c>
      <c r="C80" s="67">
        <v>35</v>
      </c>
      <c r="D80" s="63">
        <v>13.2</v>
      </c>
      <c r="E80" s="64">
        <v>72989695802</v>
      </c>
      <c r="F80" s="69">
        <v>15</v>
      </c>
      <c r="G80" s="254">
        <f t="shared" si="7"/>
        <v>1.98</v>
      </c>
      <c r="H80" s="64"/>
      <c r="I80" s="252"/>
      <c r="J80" s="65"/>
      <c r="K80" s="64"/>
      <c r="L80" s="252"/>
      <c r="M80" s="65"/>
    </row>
    <row r="81" spans="1:13" ht="12.75" customHeight="1">
      <c r="A81" s="253" t="s">
        <v>694</v>
      </c>
      <c r="B81" s="67" t="s">
        <v>85</v>
      </c>
      <c r="C81" s="67">
        <v>40</v>
      </c>
      <c r="D81" s="63">
        <v>14.13</v>
      </c>
      <c r="E81" s="64">
        <v>72989695803</v>
      </c>
      <c r="F81" s="69">
        <v>14</v>
      </c>
      <c r="G81" s="254">
        <f t="shared" si="7"/>
        <v>1.9782000000000002</v>
      </c>
      <c r="H81" s="64"/>
      <c r="I81" s="252"/>
      <c r="J81" s="65"/>
      <c r="K81" s="64"/>
      <c r="L81" s="252"/>
      <c r="M81" s="65"/>
    </row>
    <row r="82" spans="1:13" ht="12.75" customHeight="1">
      <c r="A82" s="253" t="s">
        <v>695</v>
      </c>
      <c r="B82" s="67" t="s">
        <v>85</v>
      </c>
      <c r="C82" s="67">
        <v>45</v>
      </c>
      <c r="D82" s="63">
        <v>15.44</v>
      </c>
      <c r="E82" s="64">
        <v>72989695804</v>
      </c>
      <c r="F82" s="69">
        <v>13</v>
      </c>
      <c r="G82" s="254">
        <f t="shared" si="7"/>
        <v>2.0072</v>
      </c>
      <c r="H82" s="64"/>
      <c r="I82" s="252"/>
      <c r="J82" s="65"/>
      <c r="K82" s="64"/>
      <c r="L82" s="252"/>
      <c r="M82" s="65"/>
    </row>
    <row r="83" spans="1:13" ht="12.75" customHeight="1">
      <c r="A83" s="68" t="s">
        <v>696</v>
      </c>
      <c r="B83" s="67" t="s">
        <v>85</v>
      </c>
      <c r="C83" s="67">
        <v>50</v>
      </c>
      <c r="D83" s="63">
        <v>16.74</v>
      </c>
      <c r="E83" s="64">
        <v>72989695805</v>
      </c>
      <c r="F83" s="69">
        <v>12</v>
      </c>
      <c r="G83" s="254">
        <f t="shared" si="7"/>
        <v>2.0088</v>
      </c>
      <c r="H83" s="64"/>
      <c r="I83" s="67"/>
      <c r="J83" s="65"/>
      <c r="K83" s="64"/>
      <c r="L83" s="67"/>
      <c r="M83" s="65"/>
    </row>
    <row r="84" spans="1:13" ht="12.75" customHeight="1">
      <c r="A84" s="68" t="s">
        <v>697</v>
      </c>
      <c r="B84" s="67" t="s">
        <v>85</v>
      </c>
      <c r="C84" s="67">
        <v>60</v>
      </c>
      <c r="D84" s="63">
        <v>19.36</v>
      </c>
      <c r="E84" s="64">
        <v>72989695806</v>
      </c>
      <c r="F84" s="69">
        <v>10</v>
      </c>
      <c r="G84" s="254">
        <f t="shared" si="7"/>
        <v>1.936</v>
      </c>
      <c r="H84" s="64"/>
      <c r="I84" s="67"/>
      <c r="J84" s="65"/>
      <c r="K84" s="64"/>
      <c r="L84" s="67"/>
      <c r="M84" s="65"/>
    </row>
    <row r="85" spans="1:13" ht="12.75" customHeight="1">
      <c r="A85" s="68" t="s">
        <v>1015</v>
      </c>
      <c r="B85" s="67" t="s">
        <v>85</v>
      </c>
      <c r="C85" s="67">
        <v>65</v>
      </c>
      <c r="D85" s="63">
        <v>20.865</v>
      </c>
      <c r="E85" s="64">
        <v>72989694709</v>
      </c>
      <c r="F85" s="69">
        <v>10</v>
      </c>
      <c r="G85" s="254">
        <f t="shared" si="7"/>
        <v>2.0864999999999996</v>
      </c>
      <c r="H85" s="64"/>
      <c r="I85" s="67"/>
      <c r="J85" s="65"/>
      <c r="K85" s="64"/>
      <c r="L85" s="67"/>
      <c r="M85" s="65"/>
    </row>
    <row r="86" spans="1:13" ht="12.75">
      <c r="A86" s="68" t="s">
        <v>698</v>
      </c>
      <c r="B86" s="67" t="s">
        <v>85</v>
      </c>
      <c r="C86" s="67">
        <v>70</v>
      </c>
      <c r="D86" s="63">
        <v>21.96</v>
      </c>
      <c r="E86" s="64"/>
      <c r="F86" s="69"/>
      <c r="G86" s="65"/>
      <c r="H86" s="64">
        <v>72989695807</v>
      </c>
      <c r="I86" s="67">
        <v>19</v>
      </c>
      <c r="J86" s="254">
        <f aca="true" t="shared" si="8" ref="J86:J94">I86*D86/100</f>
        <v>4.1724</v>
      </c>
      <c r="K86" s="64"/>
      <c r="L86" s="67"/>
      <c r="M86" s="254"/>
    </row>
    <row r="87" spans="1:13" ht="12.75">
      <c r="A87" s="68" t="s">
        <v>699</v>
      </c>
      <c r="B87" s="67" t="s">
        <v>85</v>
      </c>
      <c r="C87" s="67">
        <v>80</v>
      </c>
      <c r="D87" s="63">
        <v>24.48</v>
      </c>
      <c r="E87" s="64"/>
      <c r="F87" s="69"/>
      <c r="G87" s="65"/>
      <c r="H87" s="64">
        <v>72989695808</v>
      </c>
      <c r="I87" s="67">
        <v>17</v>
      </c>
      <c r="J87" s="254">
        <f t="shared" si="8"/>
        <v>4.1616</v>
      </c>
      <c r="K87" s="64"/>
      <c r="L87" s="67"/>
      <c r="M87" s="254"/>
    </row>
    <row r="88" spans="1:13" ht="12.75" customHeight="1">
      <c r="A88" s="68" t="s">
        <v>700</v>
      </c>
      <c r="B88" s="67" t="s">
        <v>85</v>
      </c>
      <c r="C88" s="67">
        <v>90</v>
      </c>
      <c r="D88" s="63">
        <v>27.12</v>
      </c>
      <c r="E88" s="64"/>
      <c r="F88" s="69"/>
      <c r="G88" s="65"/>
      <c r="H88" s="64">
        <v>72989695809</v>
      </c>
      <c r="I88" s="67">
        <v>15</v>
      </c>
      <c r="J88" s="254">
        <f t="shared" si="8"/>
        <v>4.0680000000000005</v>
      </c>
      <c r="K88" s="64"/>
      <c r="L88" s="67"/>
      <c r="M88" s="254"/>
    </row>
    <row r="89" spans="1:13" ht="12.75">
      <c r="A89" s="68" t="s">
        <v>701</v>
      </c>
      <c r="B89" s="67" t="s">
        <v>85</v>
      </c>
      <c r="C89" s="67">
        <v>100</v>
      </c>
      <c r="D89" s="63">
        <v>29.77</v>
      </c>
      <c r="E89" s="64"/>
      <c r="F89" s="69"/>
      <c r="G89" s="65"/>
      <c r="H89" s="64">
        <v>72989695810</v>
      </c>
      <c r="I89" s="67">
        <v>14</v>
      </c>
      <c r="J89" s="254">
        <f t="shared" si="8"/>
        <v>4.1678</v>
      </c>
      <c r="K89" s="64"/>
      <c r="L89" s="67"/>
      <c r="M89" s="254"/>
    </row>
    <row r="90" spans="1:13" ht="12.75">
      <c r="A90" s="68" t="s">
        <v>702</v>
      </c>
      <c r="B90" s="67" t="s">
        <v>85</v>
      </c>
      <c r="C90" s="67">
        <v>110</v>
      </c>
      <c r="D90" s="63">
        <v>32.41</v>
      </c>
      <c r="E90" s="64"/>
      <c r="F90" s="69"/>
      <c r="G90" s="65"/>
      <c r="H90" s="64">
        <v>72989695811</v>
      </c>
      <c r="I90" s="67">
        <v>12</v>
      </c>
      <c r="J90" s="254">
        <f t="shared" si="8"/>
        <v>3.8891999999999998</v>
      </c>
      <c r="K90" s="64"/>
      <c r="L90" s="67"/>
      <c r="M90" s="254"/>
    </row>
    <row r="91" spans="1:13" ht="12.75">
      <c r="A91" s="68" t="s">
        <v>703</v>
      </c>
      <c r="B91" s="67" t="s">
        <v>85</v>
      </c>
      <c r="C91" s="67">
        <v>120</v>
      </c>
      <c r="D91" s="63">
        <v>35.06</v>
      </c>
      <c r="E91" s="64"/>
      <c r="F91" s="69"/>
      <c r="G91" s="65"/>
      <c r="H91" s="64">
        <v>72989695833</v>
      </c>
      <c r="I91" s="67">
        <v>12</v>
      </c>
      <c r="J91" s="254">
        <f t="shared" si="8"/>
        <v>4.2072</v>
      </c>
      <c r="K91" s="64"/>
      <c r="L91" s="67"/>
      <c r="M91" s="254"/>
    </row>
    <row r="92" spans="1:13" ht="12.75">
      <c r="A92" s="68" t="s">
        <v>704</v>
      </c>
      <c r="B92" s="67" t="s">
        <v>85</v>
      </c>
      <c r="C92" s="67">
        <v>130</v>
      </c>
      <c r="D92" s="63">
        <v>37.26</v>
      </c>
      <c r="E92" s="64"/>
      <c r="F92" s="69"/>
      <c r="G92" s="65"/>
      <c r="H92" s="64">
        <v>72989695834</v>
      </c>
      <c r="I92" s="67">
        <v>11</v>
      </c>
      <c r="J92" s="254">
        <f t="shared" si="8"/>
        <v>4.098599999999999</v>
      </c>
      <c r="K92" s="64"/>
      <c r="L92" s="67"/>
      <c r="M92" s="254"/>
    </row>
    <row r="93" spans="1:13" ht="12.75">
      <c r="A93" s="68" t="s">
        <v>705</v>
      </c>
      <c r="B93" s="67" t="s">
        <v>85</v>
      </c>
      <c r="C93" s="67">
        <v>140</v>
      </c>
      <c r="D93" s="63">
        <v>40.78</v>
      </c>
      <c r="E93" s="64"/>
      <c r="F93" s="69"/>
      <c r="G93" s="65"/>
      <c r="H93" s="64">
        <v>72989695835</v>
      </c>
      <c r="I93" s="67">
        <v>10</v>
      </c>
      <c r="J93" s="254">
        <f t="shared" si="8"/>
        <v>4.078</v>
      </c>
      <c r="K93" s="64"/>
      <c r="L93" s="67"/>
      <c r="M93" s="254"/>
    </row>
    <row r="94" spans="1:13" ht="12.75">
      <c r="A94" s="255" t="s">
        <v>706</v>
      </c>
      <c r="B94" s="256" t="s">
        <v>85</v>
      </c>
      <c r="C94" s="256">
        <v>150</v>
      </c>
      <c r="D94" s="257">
        <v>42.36</v>
      </c>
      <c r="E94" s="258"/>
      <c r="F94" s="259"/>
      <c r="G94" s="66"/>
      <c r="H94" s="258">
        <v>72989695836</v>
      </c>
      <c r="I94" s="256">
        <v>10</v>
      </c>
      <c r="J94" s="75">
        <f t="shared" si="8"/>
        <v>4.236000000000001</v>
      </c>
      <c r="K94" s="260"/>
      <c r="L94" s="256"/>
      <c r="M94" s="75"/>
    </row>
    <row r="95" spans="1:13" ht="12.75">
      <c r="A95" s="242" t="s">
        <v>707</v>
      </c>
      <c r="B95" s="261" t="s">
        <v>95</v>
      </c>
      <c r="C95" s="261">
        <v>20</v>
      </c>
      <c r="D95" s="244">
        <v>13.99</v>
      </c>
      <c r="E95" s="262"/>
      <c r="F95" s="262"/>
      <c r="G95" s="262"/>
      <c r="H95" s="261">
        <v>72989695812</v>
      </c>
      <c r="I95" s="243">
        <v>29</v>
      </c>
      <c r="J95" s="263">
        <v>4.06</v>
      </c>
      <c r="K95" s="246"/>
      <c r="L95" s="188"/>
      <c r="M95" s="28"/>
    </row>
    <row r="96" spans="1:13" ht="12.75">
      <c r="A96" s="186" t="s">
        <v>708</v>
      </c>
      <c r="B96" s="246" t="s">
        <v>95</v>
      </c>
      <c r="C96" s="246">
        <v>30</v>
      </c>
      <c r="D96" s="51">
        <v>16.74</v>
      </c>
      <c r="E96" s="161"/>
      <c r="F96" s="161"/>
      <c r="G96" s="161"/>
      <c r="H96" s="264">
        <v>72989695814</v>
      </c>
      <c r="I96" s="188">
        <v>24</v>
      </c>
      <c r="J96" s="28">
        <v>4.02</v>
      </c>
      <c r="K96" s="246"/>
      <c r="L96" s="188"/>
      <c r="M96" s="28"/>
    </row>
    <row r="97" spans="1:13" ht="12.75">
      <c r="A97" s="186" t="s">
        <v>709</v>
      </c>
      <c r="B97" s="246" t="s">
        <v>95</v>
      </c>
      <c r="C97" s="246">
        <v>35</v>
      </c>
      <c r="D97" s="51">
        <v>18.26</v>
      </c>
      <c r="E97" s="161"/>
      <c r="F97" s="161"/>
      <c r="G97" s="161"/>
      <c r="H97" s="246">
        <v>72989695815</v>
      </c>
      <c r="I97" s="188">
        <v>22</v>
      </c>
      <c r="J97" s="28">
        <v>4.02</v>
      </c>
      <c r="K97" s="246"/>
      <c r="L97" s="188"/>
      <c r="M97" s="28"/>
    </row>
    <row r="98" spans="1:13" ht="12.75">
      <c r="A98" s="186" t="s">
        <v>710</v>
      </c>
      <c r="B98" s="246" t="s">
        <v>95</v>
      </c>
      <c r="C98" s="246">
        <v>40</v>
      </c>
      <c r="D98" s="51">
        <v>19.76</v>
      </c>
      <c r="E98" s="161"/>
      <c r="F98" s="161"/>
      <c r="G98" s="161"/>
      <c r="H98" s="246">
        <v>72989695816</v>
      </c>
      <c r="I98" s="188">
        <v>20</v>
      </c>
      <c r="J98" s="28">
        <v>3.95</v>
      </c>
      <c r="K98" s="246"/>
      <c r="L98" s="188"/>
      <c r="M98" s="28"/>
    </row>
    <row r="99" spans="1:13" ht="12.75">
      <c r="A99" s="186" t="s">
        <v>711</v>
      </c>
      <c r="B99" s="246" t="s">
        <v>95</v>
      </c>
      <c r="C99" s="246">
        <v>45</v>
      </c>
      <c r="D99" s="51">
        <v>21.26</v>
      </c>
      <c r="E99" s="161"/>
      <c r="F99" s="161"/>
      <c r="G99" s="161"/>
      <c r="H99" s="246">
        <v>72989695817</v>
      </c>
      <c r="I99" s="188">
        <v>19</v>
      </c>
      <c r="J99" s="28">
        <v>4.04</v>
      </c>
      <c r="K99" s="246"/>
      <c r="L99" s="188"/>
      <c r="M99" s="28"/>
    </row>
    <row r="100" spans="1:13" ht="12.75">
      <c r="A100" s="186" t="s">
        <v>712</v>
      </c>
      <c r="B100" s="246" t="s">
        <v>95</v>
      </c>
      <c r="C100" s="246">
        <v>50</v>
      </c>
      <c r="D100" s="51">
        <v>22.93</v>
      </c>
      <c r="E100" s="161"/>
      <c r="F100" s="161"/>
      <c r="G100" s="161"/>
      <c r="H100" s="246">
        <v>72989695818</v>
      </c>
      <c r="I100" s="188">
        <v>18</v>
      </c>
      <c r="J100" s="28">
        <v>4.13</v>
      </c>
      <c r="K100" s="246"/>
      <c r="L100" s="188"/>
      <c r="M100" s="28"/>
    </row>
    <row r="101" spans="1:13" ht="12.75">
      <c r="A101" s="186" t="s">
        <v>713</v>
      </c>
      <c r="B101" s="246" t="s">
        <v>95</v>
      </c>
      <c r="C101" s="246">
        <v>55</v>
      </c>
      <c r="D101" s="51">
        <v>24.4</v>
      </c>
      <c r="E101" s="161"/>
      <c r="F101" s="161"/>
      <c r="G101" s="161"/>
      <c r="H101" s="246">
        <v>72989695819</v>
      </c>
      <c r="I101" s="188">
        <v>17</v>
      </c>
      <c r="J101" s="28">
        <v>4.15</v>
      </c>
      <c r="K101" s="246"/>
      <c r="L101" s="188"/>
      <c r="M101" s="28"/>
    </row>
    <row r="102" spans="1:13" ht="12.75">
      <c r="A102" s="186" t="s">
        <v>714</v>
      </c>
      <c r="B102" s="246" t="s">
        <v>95</v>
      </c>
      <c r="C102" s="246">
        <v>60</v>
      </c>
      <c r="D102" s="51">
        <v>26.46</v>
      </c>
      <c r="E102" s="161"/>
      <c r="F102" s="161"/>
      <c r="G102" s="161"/>
      <c r="H102" s="246">
        <v>72989695820</v>
      </c>
      <c r="I102" s="188">
        <v>15</v>
      </c>
      <c r="J102" s="28">
        <v>3.97</v>
      </c>
      <c r="K102" s="246"/>
      <c r="L102" s="188"/>
      <c r="M102" s="28"/>
    </row>
    <row r="103" spans="1:13" ht="12.75">
      <c r="A103" s="197" t="s">
        <v>715</v>
      </c>
      <c r="B103" s="246" t="s">
        <v>95</v>
      </c>
      <c r="C103" s="202" t="s">
        <v>37</v>
      </c>
      <c r="D103" s="51">
        <v>28</v>
      </c>
      <c r="E103" s="161"/>
      <c r="F103" s="161"/>
      <c r="G103" s="161"/>
      <c r="H103" s="246">
        <v>72989695821</v>
      </c>
      <c r="I103" s="188">
        <v>14</v>
      </c>
      <c r="J103" s="28">
        <v>3.92</v>
      </c>
      <c r="K103" s="246"/>
      <c r="L103" s="188"/>
      <c r="M103" s="28"/>
    </row>
    <row r="104" spans="1:13" ht="12.75">
      <c r="A104" s="186" t="s">
        <v>716</v>
      </c>
      <c r="B104" s="246" t="s">
        <v>95</v>
      </c>
      <c r="C104" s="246">
        <v>70</v>
      </c>
      <c r="D104" s="51">
        <v>29.77</v>
      </c>
      <c r="E104" s="161"/>
      <c r="F104" s="161"/>
      <c r="G104" s="161"/>
      <c r="H104" s="246">
        <v>72989695822</v>
      </c>
      <c r="I104" s="188">
        <v>14</v>
      </c>
      <c r="J104" s="28">
        <v>4.17</v>
      </c>
      <c r="K104" s="246"/>
      <c r="L104" s="188"/>
      <c r="M104" s="28"/>
    </row>
    <row r="105" spans="1:13" ht="12.75">
      <c r="A105" s="186" t="s">
        <v>717</v>
      </c>
      <c r="B105" s="246" t="s">
        <v>95</v>
      </c>
      <c r="C105" s="246">
        <v>80</v>
      </c>
      <c r="D105" s="51">
        <v>33.3</v>
      </c>
      <c r="E105" s="161"/>
      <c r="F105" s="161"/>
      <c r="G105" s="161"/>
      <c r="H105" s="246">
        <v>72989695824</v>
      </c>
      <c r="I105" s="188">
        <v>12</v>
      </c>
      <c r="J105" s="28">
        <v>4</v>
      </c>
      <c r="K105" s="246"/>
      <c r="L105" s="188"/>
      <c r="M105" s="28"/>
    </row>
    <row r="106" spans="1:13" ht="12.75">
      <c r="A106" s="186" t="s">
        <v>718</v>
      </c>
      <c r="B106" s="246" t="s">
        <v>95</v>
      </c>
      <c r="C106" s="246">
        <v>90</v>
      </c>
      <c r="D106" s="51">
        <v>36.6</v>
      </c>
      <c r="E106" s="161"/>
      <c r="F106" s="161"/>
      <c r="G106" s="161"/>
      <c r="H106" s="246">
        <v>72989695825</v>
      </c>
      <c r="I106" s="188">
        <v>11</v>
      </c>
      <c r="J106" s="28">
        <v>4.03</v>
      </c>
      <c r="K106" s="246"/>
      <c r="L106" s="188"/>
      <c r="M106" s="28"/>
    </row>
    <row r="107" spans="1:13" ht="12.75">
      <c r="A107" s="186" t="s">
        <v>719</v>
      </c>
      <c r="B107" s="246" t="s">
        <v>95</v>
      </c>
      <c r="C107" s="246">
        <v>100</v>
      </c>
      <c r="D107" s="51">
        <v>40.13</v>
      </c>
      <c r="E107" s="161"/>
      <c r="F107" s="161"/>
      <c r="G107" s="161"/>
      <c r="H107" s="246">
        <v>72989695826</v>
      </c>
      <c r="I107" s="188">
        <v>10</v>
      </c>
      <c r="J107" s="28">
        <v>4.01</v>
      </c>
      <c r="K107" s="246"/>
      <c r="L107" s="188"/>
      <c r="M107" s="28"/>
    </row>
    <row r="108" spans="1:13" ht="12.75">
      <c r="A108" s="186" t="s">
        <v>720</v>
      </c>
      <c r="B108" s="246" t="s">
        <v>95</v>
      </c>
      <c r="C108" s="246">
        <v>110</v>
      </c>
      <c r="D108" s="51">
        <v>42.9</v>
      </c>
      <c r="E108" s="161"/>
      <c r="F108" s="161"/>
      <c r="G108" s="161"/>
      <c r="H108" s="246">
        <v>72989695827</v>
      </c>
      <c r="I108" s="188">
        <v>9</v>
      </c>
      <c r="J108" s="28">
        <v>3.86</v>
      </c>
      <c r="K108" s="246"/>
      <c r="L108" s="188"/>
      <c r="M108" s="28"/>
    </row>
    <row r="109" spans="1:13" ht="12.75">
      <c r="A109" s="186" t="s">
        <v>721</v>
      </c>
      <c r="B109" s="246" t="s">
        <v>95</v>
      </c>
      <c r="C109" s="246">
        <v>120</v>
      </c>
      <c r="D109" s="51">
        <v>46.4</v>
      </c>
      <c r="E109" s="161"/>
      <c r="F109" s="161"/>
      <c r="G109" s="161"/>
      <c r="H109" s="246">
        <v>72989695828</v>
      </c>
      <c r="I109" s="188">
        <v>9</v>
      </c>
      <c r="J109" s="28">
        <v>4.18</v>
      </c>
      <c r="K109" s="246"/>
      <c r="L109" s="188"/>
      <c r="M109" s="28"/>
    </row>
    <row r="110" spans="1:13" ht="12.75">
      <c r="A110" s="186" t="s">
        <v>722</v>
      </c>
      <c r="B110" s="246" t="s">
        <v>95</v>
      </c>
      <c r="C110" s="246">
        <v>130</v>
      </c>
      <c r="D110" s="51">
        <v>49.38</v>
      </c>
      <c r="E110" s="161"/>
      <c r="F110" s="161"/>
      <c r="G110" s="161"/>
      <c r="H110" s="246">
        <v>72989695829</v>
      </c>
      <c r="I110" s="188">
        <v>8</v>
      </c>
      <c r="J110" s="28">
        <v>3.95</v>
      </c>
      <c r="K110" s="246"/>
      <c r="L110" s="188"/>
      <c r="M110" s="28"/>
    </row>
    <row r="111" spans="1:13" ht="12.75">
      <c r="A111" s="186" t="s">
        <v>723</v>
      </c>
      <c r="B111" s="246" t="s">
        <v>95</v>
      </c>
      <c r="C111" s="246">
        <v>140</v>
      </c>
      <c r="D111" s="51">
        <v>52.74</v>
      </c>
      <c r="E111" s="161"/>
      <c r="F111" s="161"/>
      <c r="G111" s="161"/>
      <c r="H111" s="246">
        <v>72989695830</v>
      </c>
      <c r="I111" s="188">
        <v>8</v>
      </c>
      <c r="J111" s="28">
        <v>4.22</v>
      </c>
      <c r="K111" s="246"/>
      <c r="L111" s="188"/>
      <c r="M111" s="28"/>
    </row>
    <row r="112" spans="1:13" ht="12.75">
      <c r="A112" s="186" t="s">
        <v>724</v>
      </c>
      <c r="B112" s="246" t="s">
        <v>95</v>
      </c>
      <c r="C112" s="246">
        <v>150</v>
      </c>
      <c r="D112" s="51">
        <v>56.43</v>
      </c>
      <c r="E112" s="161"/>
      <c r="F112" s="161"/>
      <c r="G112" s="161"/>
      <c r="H112" s="246">
        <v>72989695831</v>
      </c>
      <c r="I112" s="188">
        <v>7</v>
      </c>
      <c r="J112" s="28">
        <v>3.95</v>
      </c>
      <c r="K112" s="246"/>
      <c r="L112" s="188"/>
      <c r="M112" s="28"/>
    </row>
    <row r="113" spans="1:13" ht="12.75">
      <c r="A113" s="186" t="s">
        <v>725</v>
      </c>
      <c r="B113" s="246" t="s">
        <v>95</v>
      </c>
      <c r="C113" s="246">
        <v>160</v>
      </c>
      <c r="D113" s="51">
        <v>59.64</v>
      </c>
      <c r="E113" s="161"/>
      <c r="F113" s="161"/>
      <c r="G113" s="161"/>
      <c r="H113" s="246">
        <v>72989695832</v>
      </c>
      <c r="I113" s="188">
        <v>7</v>
      </c>
      <c r="J113" s="28">
        <v>4.17</v>
      </c>
      <c r="K113" s="246"/>
      <c r="L113" s="188"/>
      <c r="M113" s="28"/>
    </row>
    <row r="114" spans="1:13" ht="12.75">
      <c r="A114" s="265" t="s">
        <v>726</v>
      </c>
      <c r="B114" s="266" t="s">
        <v>95</v>
      </c>
      <c r="C114" s="266">
        <v>180</v>
      </c>
      <c r="D114" s="267">
        <v>66.9</v>
      </c>
      <c r="E114" s="266" t="s">
        <v>727</v>
      </c>
      <c r="F114" s="266"/>
      <c r="G114" s="266"/>
      <c r="H114" s="266"/>
      <c r="I114" s="268"/>
      <c r="J114" s="269"/>
      <c r="K114" s="266">
        <v>72989695600</v>
      </c>
      <c r="L114" s="268">
        <v>12</v>
      </c>
      <c r="M114" s="269">
        <f>L114*D114/100</f>
        <v>8.028</v>
      </c>
    </row>
    <row r="115" spans="1:13" ht="12.75">
      <c r="A115" s="265" t="s">
        <v>728</v>
      </c>
      <c r="B115" s="266" t="s">
        <v>95</v>
      </c>
      <c r="C115" s="266">
        <v>200</v>
      </c>
      <c r="D115" s="267">
        <v>73.8</v>
      </c>
      <c r="E115" s="266" t="s">
        <v>727</v>
      </c>
      <c r="F115" s="266"/>
      <c r="G115" s="266"/>
      <c r="H115" s="266"/>
      <c r="I115" s="268"/>
      <c r="J115" s="269"/>
      <c r="K115" s="266">
        <v>72989695601</v>
      </c>
      <c r="L115" s="268">
        <v>11</v>
      </c>
      <c r="M115" s="269">
        <f>L115*D115/100</f>
        <v>8.118</v>
      </c>
    </row>
    <row r="116" spans="1:13" ht="12.75">
      <c r="A116" s="265" t="s">
        <v>999</v>
      </c>
      <c r="B116" s="266" t="s">
        <v>95</v>
      </c>
      <c r="C116" s="266">
        <v>210</v>
      </c>
      <c r="D116" s="267">
        <v>77.68</v>
      </c>
      <c r="E116" s="266" t="s">
        <v>727</v>
      </c>
      <c r="F116" s="266"/>
      <c r="G116" s="266"/>
      <c r="H116" s="266"/>
      <c r="I116" s="268"/>
      <c r="J116" s="269"/>
      <c r="K116" s="266">
        <v>72989695603</v>
      </c>
      <c r="L116" s="268">
        <v>10</v>
      </c>
      <c r="M116" s="269">
        <f>L116*D116/100</f>
        <v>7.768000000000001</v>
      </c>
    </row>
    <row r="117" spans="1:13" ht="12.75">
      <c r="A117" s="265" t="s">
        <v>729</v>
      </c>
      <c r="B117" s="266" t="s">
        <v>95</v>
      </c>
      <c r="C117" s="266">
        <v>220</v>
      </c>
      <c r="D117" s="267">
        <v>81.57</v>
      </c>
      <c r="E117" s="266" t="s">
        <v>727</v>
      </c>
      <c r="F117" s="266"/>
      <c r="G117" s="266"/>
      <c r="H117" s="266"/>
      <c r="I117" s="268"/>
      <c r="J117" s="269"/>
      <c r="K117" s="266">
        <v>72989695813</v>
      </c>
      <c r="L117" s="268">
        <v>10</v>
      </c>
      <c r="M117" s="269">
        <f>L117*D117/100</f>
        <v>8.157</v>
      </c>
    </row>
    <row r="118" spans="1:13" ht="12.75">
      <c r="A118" s="265" t="s">
        <v>730</v>
      </c>
      <c r="B118" s="266" t="s">
        <v>95</v>
      </c>
      <c r="C118" s="266">
        <v>240</v>
      </c>
      <c r="D118" s="267">
        <v>86.16</v>
      </c>
      <c r="E118" s="266" t="s">
        <v>727</v>
      </c>
      <c r="F118" s="266"/>
      <c r="G118" s="266"/>
      <c r="H118" s="266"/>
      <c r="I118" s="268"/>
      <c r="J118" s="269"/>
      <c r="K118" s="266">
        <v>72989695602</v>
      </c>
      <c r="L118" s="268">
        <v>9</v>
      </c>
      <c r="M118" s="269">
        <f>L118*D118/100</f>
        <v>7.7543999999999995</v>
      </c>
    </row>
    <row r="119" spans="1:13" ht="12.75">
      <c r="A119" s="182" t="s">
        <v>731</v>
      </c>
      <c r="B119" s="156" t="s">
        <v>86</v>
      </c>
      <c r="C119" s="156">
        <v>30</v>
      </c>
      <c r="D119" s="154">
        <v>22.4</v>
      </c>
      <c r="E119" s="156"/>
      <c r="F119" s="156"/>
      <c r="G119" s="156"/>
      <c r="H119" s="270">
        <v>72989695880</v>
      </c>
      <c r="I119" s="209">
        <v>18</v>
      </c>
      <c r="J119" s="47">
        <v>4.03</v>
      </c>
      <c r="K119" s="270"/>
      <c r="L119" s="209"/>
      <c r="M119" s="47"/>
    </row>
    <row r="120" spans="1:13" ht="12.75">
      <c r="A120" s="186" t="s">
        <v>732</v>
      </c>
      <c r="B120" s="161" t="s">
        <v>86</v>
      </c>
      <c r="C120" s="161">
        <v>40</v>
      </c>
      <c r="D120" s="159">
        <v>25.96</v>
      </c>
      <c r="E120" s="161"/>
      <c r="F120" s="161"/>
      <c r="G120" s="161"/>
      <c r="H120" s="246">
        <v>72989695882</v>
      </c>
      <c r="I120" s="211">
        <v>16</v>
      </c>
      <c r="J120" s="48">
        <v>4.15</v>
      </c>
      <c r="K120" s="246"/>
      <c r="L120" s="211"/>
      <c r="M120" s="48"/>
    </row>
    <row r="121" spans="1:13" ht="12.75">
      <c r="A121" s="186" t="s">
        <v>733</v>
      </c>
      <c r="B121" s="161" t="s">
        <v>86</v>
      </c>
      <c r="C121" s="161">
        <v>45</v>
      </c>
      <c r="D121" s="159">
        <v>27.78</v>
      </c>
      <c r="E121" s="161"/>
      <c r="F121" s="161"/>
      <c r="G121" s="161"/>
      <c r="H121" s="246">
        <v>72989695883</v>
      </c>
      <c r="I121" s="211">
        <v>14</v>
      </c>
      <c r="J121" s="48">
        <v>3.89</v>
      </c>
      <c r="K121" s="246"/>
      <c r="L121" s="211"/>
      <c r="M121" s="48"/>
    </row>
    <row r="122" spans="1:13" ht="12.75">
      <c r="A122" s="186" t="s">
        <v>734</v>
      </c>
      <c r="B122" s="161" t="s">
        <v>86</v>
      </c>
      <c r="C122" s="161">
        <v>50</v>
      </c>
      <c r="D122" s="159">
        <v>29.66</v>
      </c>
      <c r="E122" s="161"/>
      <c r="F122" s="161"/>
      <c r="G122" s="161"/>
      <c r="H122" s="246">
        <v>72989695884</v>
      </c>
      <c r="I122" s="211">
        <v>13</v>
      </c>
      <c r="J122" s="48">
        <v>3.86</v>
      </c>
      <c r="K122" s="246"/>
      <c r="L122" s="211"/>
      <c r="M122" s="48"/>
    </row>
    <row r="123" spans="1:13" ht="12.75">
      <c r="A123" s="186" t="s">
        <v>735</v>
      </c>
      <c r="B123" s="161" t="s">
        <v>86</v>
      </c>
      <c r="C123" s="161">
        <v>60</v>
      </c>
      <c r="D123" s="159">
        <v>34.44</v>
      </c>
      <c r="E123" s="161"/>
      <c r="F123" s="161"/>
      <c r="G123" s="161"/>
      <c r="H123" s="246">
        <v>72989695886</v>
      </c>
      <c r="I123" s="211">
        <v>12</v>
      </c>
      <c r="J123" s="48">
        <v>4.13</v>
      </c>
      <c r="K123" s="246"/>
      <c r="L123" s="211"/>
      <c r="M123" s="48"/>
    </row>
    <row r="124" spans="1:13" ht="12.75">
      <c r="A124" s="186" t="s">
        <v>736</v>
      </c>
      <c r="B124" s="161" t="s">
        <v>86</v>
      </c>
      <c r="C124" s="161">
        <v>70</v>
      </c>
      <c r="D124" s="159">
        <v>38.14</v>
      </c>
      <c r="E124" s="161"/>
      <c r="F124" s="161"/>
      <c r="G124" s="161"/>
      <c r="H124" s="246">
        <v>72989695888</v>
      </c>
      <c r="I124" s="211">
        <v>10</v>
      </c>
      <c r="J124" s="48">
        <v>3.81</v>
      </c>
      <c r="K124" s="246"/>
      <c r="L124" s="211"/>
      <c r="M124" s="48"/>
    </row>
    <row r="125" spans="1:13" ht="12.75">
      <c r="A125" s="186" t="s">
        <v>737</v>
      </c>
      <c r="B125" s="161" t="s">
        <v>86</v>
      </c>
      <c r="C125" s="161">
        <v>80</v>
      </c>
      <c r="D125" s="159">
        <v>42.34</v>
      </c>
      <c r="E125" s="161"/>
      <c r="F125" s="161"/>
      <c r="G125" s="161"/>
      <c r="H125" s="246">
        <v>72989695890</v>
      </c>
      <c r="I125" s="211">
        <v>9</v>
      </c>
      <c r="J125" s="48">
        <v>3.81</v>
      </c>
      <c r="K125" s="246"/>
      <c r="L125" s="211"/>
      <c r="M125" s="48"/>
    </row>
    <row r="126" spans="1:13" ht="12.75">
      <c r="A126" s="186" t="s">
        <v>738</v>
      </c>
      <c r="B126" s="161" t="s">
        <v>86</v>
      </c>
      <c r="C126" s="161">
        <v>90</v>
      </c>
      <c r="D126" s="159">
        <v>46.76</v>
      </c>
      <c r="E126" s="161"/>
      <c r="F126" s="161"/>
      <c r="G126" s="161"/>
      <c r="H126" s="246">
        <v>72989695891</v>
      </c>
      <c r="I126" s="211">
        <v>8</v>
      </c>
      <c r="J126" s="48">
        <v>3.74</v>
      </c>
      <c r="K126" s="246"/>
      <c r="L126" s="211"/>
      <c r="M126" s="48"/>
    </row>
    <row r="127" spans="1:13" ht="12.75">
      <c r="A127" s="186" t="s">
        <v>739</v>
      </c>
      <c r="B127" s="161" t="s">
        <v>86</v>
      </c>
      <c r="C127" s="161">
        <v>100</v>
      </c>
      <c r="D127" s="159">
        <v>51.1</v>
      </c>
      <c r="E127" s="161"/>
      <c r="F127" s="161"/>
      <c r="G127" s="161"/>
      <c r="H127" s="246">
        <v>72989695892</v>
      </c>
      <c r="I127" s="211">
        <v>8</v>
      </c>
      <c r="J127" s="48">
        <v>4.09</v>
      </c>
      <c r="K127" s="246"/>
      <c r="L127" s="211"/>
      <c r="M127" s="48"/>
    </row>
    <row r="128" spans="1:13" ht="12.75">
      <c r="A128" s="242" t="s">
        <v>993</v>
      </c>
      <c r="B128" s="262" t="s">
        <v>86</v>
      </c>
      <c r="C128" s="262">
        <v>110</v>
      </c>
      <c r="D128" s="315">
        <v>55.62</v>
      </c>
      <c r="E128" s="262"/>
      <c r="F128" s="262"/>
      <c r="G128" s="262"/>
      <c r="H128" s="261">
        <v>72989695893</v>
      </c>
      <c r="I128" s="316">
        <v>8</v>
      </c>
      <c r="J128" s="317">
        <v>4.45</v>
      </c>
      <c r="K128" s="246"/>
      <c r="L128" s="211"/>
      <c r="M128" s="48"/>
    </row>
    <row r="129" spans="1:13" ht="12.75">
      <c r="A129" s="186" t="s">
        <v>740</v>
      </c>
      <c r="B129" s="161" t="s">
        <v>86</v>
      </c>
      <c r="C129" s="161">
        <v>120</v>
      </c>
      <c r="D129" s="159">
        <v>59.68</v>
      </c>
      <c r="E129" s="161"/>
      <c r="F129" s="161"/>
      <c r="G129" s="161"/>
      <c r="H129" s="246">
        <v>72989695894</v>
      </c>
      <c r="I129" s="211">
        <v>7</v>
      </c>
      <c r="J129" s="48">
        <v>4.18</v>
      </c>
      <c r="K129" s="246"/>
      <c r="L129" s="211"/>
      <c r="M129" s="48"/>
    </row>
    <row r="130" spans="1:13" ht="12.75">
      <c r="A130" s="186" t="s">
        <v>741</v>
      </c>
      <c r="B130" s="161" t="s">
        <v>86</v>
      </c>
      <c r="C130" s="161">
        <v>130</v>
      </c>
      <c r="D130" s="159">
        <v>63.76</v>
      </c>
      <c r="E130" s="161"/>
      <c r="F130" s="161"/>
      <c r="G130" s="161"/>
      <c r="H130" s="246">
        <v>72989695895</v>
      </c>
      <c r="I130" s="211">
        <v>6</v>
      </c>
      <c r="J130" s="48">
        <v>3.83</v>
      </c>
      <c r="K130" s="246"/>
      <c r="L130" s="211"/>
      <c r="M130" s="48"/>
    </row>
    <row r="131" spans="1:13" ht="12.75">
      <c r="A131" s="186" t="s">
        <v>742</v>
      </c>
      <c r="B131" s="161" t="s">
        <v>86</v>
      </c>
      <c r="C131" s="161">
        <v>140</v>
      </c>
      <c r="D131" s="159">
        <v>67.76</v>
      </c>
      <c r="E131" s="161"/>
      <c r="F131" s="161"/>
      <c r="G131" s="161"/>
      <c r="H131" s="246">
        <v>72989695896</v>
      </c>
      <c r="I131" s="211">
        <v>6</v>
      </c>
      <c r="J131" s="48">
        <v>4.07</v>
      </c>
      <c r="K131" s="246"/>
      <c r="L131" s="211"/>
      <c r="M131" s="48"/>
    </row>
    <row r="132" spans="1:13" ht="12.75">
      <c r="A132" s="152" t="s">
        <v>998</v>
      </c>
      <c r="B132" s="153" t="s">
        <v>87</v>
      </c>
      <c r="C132" s="153" t="s">
        <v>32</v>
      </c>
      <c r="D132" s="154">
        <v>29.55</v>
      </c>
      <c r="E132" s="156"/>
      <c r="F132" s="156"/>
      <c r="G132" s="156"/>
      <c r="H132" s="156">
        <v>72989694707</v>
      </c>
      <c r="I132" s="155">
        <v>14</v>
      </c>
      <c r="J132" s="47">
        <v>4.13</v>
      </c>
      <c r="K132" s="156"/>
      <c r="L132" s="155"/>
      <c r="M132" s="47"/>
    </row>
    <row r="133" spans="1:13" ht="12.75">
      <c r="A133" s="152" t="s">
        <v>743</v>
      </c>
      <c r="B133" s="153" t="s">
        <v>87</v>
      </c>
      <c r="C133" s="153" t="s">
        <v>34</v>
      </c>
      <c r="D133" s="154">
        <v>33.9</v>
      </c>
      <c r="E133" s="156"/>
      <c r="F133" s="156"/>
      <c r="G133" s="156"/>
      <c r="H133" s="156">
        <v>72989695846</v>
      </c>
      <c r="I133" s="155">
        <v>12</v>
      </c>
      <c r="J133" s="47">
        <v>4.07</v>
      </c>
      <c r="K133" s="156"/>
      <c r="L133" s="155"/>
      <c r="M133" s="47"/>
    </row>
    <row r="134" spans="1:13" ht="12.75">
      <c r="A134" s="201" t="s">
        <v>744</v>
      </c>
      <c r="B134" s="161" t="s">
        <v>87</v>
      </c>
      <c r="C134" s="161">
        <v>45</v>
      </c>
      <c r="D134" s="159">
        <v>36.16</v>
      </c>
      <c r="E134" s="161"/>
      <c r="F134" s="161"/>
      <c r="G134" s="161"/>
      <c r="H134" s="161">
        <v>72989695847</v>
      </c>
      <c r="I134" s="160">
        <v>11</v>
      </c>
      <c r="J134" s="48">
        <v>3.98</v>
      </c>
      <c r="K134" s="161"/>
      <c r="L134" s="160"/>
      <c r="M134" s="48"/>
    </row>
    <row r="135" spans="1:13" ht="12.75">
      <c r="A135" s="201" t="s">
        <v>745</v>
      </c>
      <c r="B135" s="161" t="s">
        <v>87</v>
      </c>
      <c r="C135" s="161">
        <v>50</v>
      </c>
      <c r="D135" s="159">
        <v>38.37</v>
      </c>
      <c r="E135" s="161"/>
      <c r="F135" s="161"/>
      <c r="G135" s="161"/>
      <c r="H135" s="161">
        <v>72989695848</v>
      </c>
      <c r="I135" s="160">
        <v>10</v>
      </c>
      <c r="J135" s="48">
        <v>3.84</v>
      </c>
      <c r="K135" s="161"/>
      <c r="L135" s="160"/>
      <c r="M135" s="48"/>
    </row>
    <row r="136" spans="1:13" ht="12.75">
      <c r="A136" s="201" t="s">
        <v>746</v>
      </c>
      <c r="B136" s="161" t="s">
        <v>87</v>
      </c>
      <c r="C136" s="161">
        <v>55</v>
      </c>
      <c r="D136" s="159">
        <v>40.88</v>
      </c>
      <c r="E136" s="161"/>
      <c r="F136" s="161"/>
      <c r="G136" s="161"/>
      <c r="H136" s="161">
        <v>72989695845</v>
      </c>
      <c r="I136" s="160">
        <v>10</v>
      </c>
      <c r="J136" s="48">
        <v>4.09</v>
      </c>
      <c r="K136" s="161"/>
      <c r="L136" s="160"/>
      <c r="M136" s="48"/>
    </row>
    <row r="137" spans="1:13" ht="12.75">
      <c r="A137" s="157" t="s">
        <v>747</v>
      </c>
      <c r="B137" s="161" t="s">
        <v>87</v>
      </c>
      <c r="C137" s="161">
        <v>60</v>
      </c>
      <c r="D137" s="159">
        <v>43.44</v>
      </c>
      <c r="E137" s="161"/>
      <c r="F137" s="161"/>
      <c r="G137" s="161"/>
      <c r="H137" s="161">
        <v>72989695849</v>
      </c>
      <c r="I137" s="160">
        <v>9</v>
      </c>
      <c r="J137" s="48">
        <v>3.91</v>
      </c>
      <c r="K137" s="161"/>
      <c r="L137" s="160"/>
      <c r="M137" s="48"/>
    </row>
    <row r="138" spans="1:13" ht="12.75">
      <c r="A138" s="157" t="s">
        <v>748</v>
      </c>
      <c r="B138" s="161" t="s">
        <v>87</v>
      </c>
      <c r="C138" s="161">
        <v>65</v>
      </c>
      <c r="D138" s="159">
        <v>45.88</v>
      </c>
      <c r="E138" s="161"/>
      <c r="F138" s="161"/>
      <c r="G138" s="161"/>
      <c r="H138" s="161">
        <v>72989695850</v>
      </c>
      <c r="I138" s="160">
        <v>9</v>
      </c>
      <c r="J138" s="48">
        <v>4.13</v>
      </c>
      <c r="K138" s="161"/>
      <c r="L138" s="160"/>
      <c r="M138" s="48"/>
    </row>
    <row r="139" spans="1:13" ht="12.75">
      <c r="A139" s="157" t="s">
        <v>749</v>
      </c>
      <c r="B139" s="161" t="s">
        <v>87</v>
      </c>
      <c r="C139" s="161">
        <v>70</v>
      </c>
      <c r="D139" s="159">
        <v>48.73</v>
      </c>
      <c r="E139" s="161"/>
      <c r="F139" s="161"/>
      <c r="G139" s="161"/>
      <c r="H139" s="161">
        <v>72989695851</v>
      </c>
      <c r="I139" s="160">
        <v>8</v>
      </c>
      <c r="J139" s="48">
        <v>3.9</v>
      </c>
      <c r="K139" s="161"/>
      <c r="L139" s="160"/>
      <c r="M139" s="48"/>
    </row>
    <row r="140" spans="1:13" ht="12.75">
      <c r="A140" s="157" t="s">
        <v>995</v>
      </c>
      <c r="B140" s="161" t="s">
        <v>87</v>
      </c>
      <c r="C140" s="161">
        <v>75</v>
      </c>
      <c r="D140" s="159">
        <v>51.38</v>
      </c>
      <c r="E140" s="161"/>
      <c r="F140" s="161"/>
      <c r="G140" s="161"/>
      <c r="H140" s="161">
        <v>72989695996</v>
      </c>
      <c r="I140" s="160">
        <v>8</v>
      </c>
      <c r="J140" s="48">
        <v>4.11</v>
      </c>
      <c r="K140" s="161"/>
      <c r="L140" s="160"/>
      <c r="M140" s="48"/>
    </row>
    <row r="141" spans="1:13" ht="12.75">
      <c r="A141" s="157" t="s">
        <v>750</v>
      </c>
      <c r="B141" s="161" t="s">
        <v>87</v>
      </c>
      <c r="C141" s="161">
        <v>80</v>
      </c>
      <c r="D141" s="159">
        <v>54.34</v>
      </c>
      <c r="E141" s="161"/>
      <c r="F141" s="161"/>
      <c r="G141" s="161"/>
      <c r="H141" s="161">
        <v>72989695852</v>
      </c>
      <c r="I141" s="160">
        <v>7</v>
      </c>
      <c r="J141" s="48">
        <v>3.8</v>
      </c>
      <c r="K141" s="161"/>
      <c r="L141" s="160"/>
      <c r="M141" s="48"/>
    </row>
    <row r="142" spans="1:13" ht="12.75">
      <c r="A142" s="157" t="s">
        <v>751</v>
      </c>
      <c r="B142" s="161" t="s">
        <v>87</v>
      </c>
      <c r="C142" s="161">
        <v>90</v>
      </c>
      <c r="D142" s="159">
        <v>59.54</v>
      </c>
      <c r="E142" s="161"/>
      <c r="F142" s="161"/>
      <c r="G142" s="161"/>
      <c r="H142" s="161">
        <v>72989695853</v>
      </c>
      <c r="I142" s="160">
        <v>7</v>
      </c>
      <c r="J142" s="48">
        <v>4.17</v>
      </c>
      <c r="K142" s="161"/>
      <c r="L142" s="160"/>
      <c r="M142" s="48"/>
    </row>
    <row r="143" spans="1:13" ht="12.75">
      <c r="A143" s="157" t="s">
        <v>752</v>
      </c>
      <c r="B143" s="161" t="s">
        <v>87</v>
      </c>
      <c r="C143" s="161">
        <v>100</v>
      </c>
      <c r="D143" s="159">
        <v>64.83</v>
      </c>
      <c r="E143" s="161"/>
      <c r="F143" s="161"/>
      <c r="G143" s="161"/>
      <c r="H143" s="161">
        <v>72989695854</v>
      </c>
      <c r="I143" s="160">
        <v>6</v>
      </c>
      <c r="J143" s="48">
        <v>3.89</v>
      </c>
      <c r="K143" s="161"/>
      <c r="L143" s="160"/>
      <c r="M143" s="48"/>
    </row>
    <row r="144" spans="1:13" ht="12.75">
      <c r="A144" s="157" t="s">
        <v>753</v>
      </c>
      <c r="B144" s="161" t="s">
        <v>87</v>
      </c>
      <c r="C144" s="161">
        <v>110</v>
      </c>
      <c r="D144" s="159">
        <v>69.8</v>
      </c>
      <c r="E144" s="161"/>
      <c r="F144" s="161"/>
      <c r="G144" s="161"/>
      <c r="H144" s="161">
        <v>72989695855</v>
      </c>
      <c r="I144" s="160">
        <v>6</v>
      </c>
      <c r="J144" s="48">
        <v>4.19</v>
      </c>
      <c r="K144" s="161"/>
      <c r="L144" s="160"/>
      <c r="M144" s="48"/>
    </row>
    <row r="145" spans="1:13" ht="12.75">
      <c r="A145" s="157" t="s">
        <v>754</v>
      </c>
      <c r="B145" s="161" t="s">
        <v>87</v>
      </c>
      <c r="C145" s="161">
        <v>120</v>
      </c>
      <c r="D145" s="159">
        <v>74.88</v>
      </c>
      <c r="E145" s="161"/>
      <c r="F145" s="161"/>
      <c r="G145" s="161"/>
      <c r="H145" s="161">
        <v>72989695856</v>
      </c>
      <c r="I145" s="160">
        <v>5</v>
      </c>
      <c r="J145" s="48">
        <v>3.74</v>
      </c>
      <c r="K145" s="161"/>
      <c r="L145" s="160"/>
      <c r="M145" s="48"/>
    </row>
    <row r="146" spans="1:13" ht="12.75">
      <c r="A146" s="157" t="s">
        <v>755</v>
      </c>
      <c r="B146" s="161" t="s">
        <v>87</v>
      </c>
      <c r="C146" s="161">
        <v>130</v>
      </c>
      <c r="D146" s="159">
        <v>79.7</v>
      </c>
      <c r="E146" s="161"/>
      <c r="F146" s="161"/>
      <c r="G146" s="161"/>
      <c r="H146" s="161">
        <v>72989695857</v>
      </c>
      <c r="I146" s="160">
        <v>5</v>
      </c>
      <c r="J146" s="48">
        <v>3.99</v>
      </c>
      <c r="K146" s="161"/>
      <c r="L146" s="160"/>
      <c r="M146" s="48"/>
    </row>
    <row r="147" spans="1:13" ht="12.75">
      <c r="A147" s="157" t="s">
        <v>756</v>
      </c>
      <c r="B147" s="161" t="s">
        <v>87</v>
      </c>
      <c r="C147" s="161">
        <v>140</v>
      </c>
      <c r="D147" s="159">
        <v>85.2</v>
      </c>
      <c r="E147" s="161"/>
      <c r="F147" s="161"/>
      <c r="G147" s="161"/>
      <c r="H147" s="161">
        <v>72989695858</v>
      </c>
      <c r="I147" s="160">
        <v>5</v>
      </c>
      <c r="J147" s="48">
        <v>4.26</v>
      </c>
      <c r="K147" s="161"/>
      <c r="L147" s="160"/>
      <c r="M147" s="48"/>
    </row>
    <row r="148" spans="1:13" ht="12.75">
      <c r="A148" s="157" t="s">
        <v>757</v>
      </c>
      <c r="B148" s="161" t="s">
        <v>87</v>
      </c>
      <c r="C148" s="161">
        <v>150</v>
      </c>
      <c r="D148" s="159">
        <v>90.4</v>
      </c>
      <c r="E148" s="161"/>
      <c r="F148" s="161"/>
      <c r="G148" s="161"/>
      <c r="H148" s="161">
        <v>72989695859</v>
      </c>
      <c r="I148" s="160">
        <v>4</v>
      </c>
      <c r="J148" s="48">
        <v>3.62</v>
      </c>
      <c r="K148" s="161"/>
      <c r="L148" s="160"/>
      <c r="M148" s="48"/>
    </row>
    <row r="149" spans="1:13" ht="12.75">
      <c r="A149" s="157" t="s">
        <v>758</v>
      </c>
      <c r="B149" s="161" t="s">
        <v>87</v>
      </c>
      <c r="C149" s="161">
        <v>160</v>
      </c>
      <c r="D149" s="159">
        <v>96.5</v>
      </c>
      <c r="E149" s="161"/>
      <c r="F149" s="161"/>
      <c r="G149" s="161"/>
      <c r="H149" s="161">
        <v>72989695840</v>
      </c>
      <c r="I149" s="160">
        <v>4</v>
      </c>
      <c r="J149" s="48">
        <v>3.86</v>
      </c>
      <c r="K149" s="161"/>
      <c r="L149" s="160"/>
      <c r="M149" s="48"/>
    </row>
    <row r="150" spans="1:13" ht="12.75">
      <c r="A150" s="271" t="s">
        <v>759</v>
      </c>
      <c r="B150" s="272" t="s">
        <v>87</v>
      </c>
      <c r="C150" s="272">
        <v>170</v>
      </c>
      <c r="D150" s="273">
        <v>103.6</v>
      </c>
      <c r="E150" s="274" t="s">
        <v>727</v>
      </c>
      <c r="F150" s="272"/>
      <c r="G150" s="272"/>
      <c r="H150" s="272"/>
      <c r="I150" s="275"/>
      <c r="J150" s="276"/>
      <c r="K150" s="272">
        <v>72989695841</v>
      </c>
      <c r="L150" s="275">
        <v>8</v>
      </c>
      <c r="M150" s="269">
        <f aca="true" t="shared" si="9" ref="M150:M155">L150*D150/100</f>
        <v>8.288</v>
      </c>
    </row>
    <row r="151" spans="1:13" ht="12.75">
      <c r="A151" s="271" t="s">
        <v>760</v>
      </c>
      <c r="B151" s="272" t="s">
        <v>87</v>
      </c>
      <c r="C151" s="272">
        <v>180</v>
      </c>
      <c r="D151" s="273">
        <v>108.9</v>
      </c>
      <c r="E151" s="274" t="s">
        <v>727</v>
      </c>
      <c r="F151" s="272"/>
      <c r="G151" s="272"/>
      <c r="H151" s="272"/>
      <c r="I151" s="275"/>
      <c r="J151" s="276"/>
      <c r="K151" s="272">
        <v>72989695842</v>
      </c>
      <c r="L151" s="275">
        <v>7</v>
      </c>
      <c r="M151" s="269">
        <f t="shared" si="9"/>
        <v>7.623000000000001</v>
      </c>
    </row>
    <row r="152" spans="1:13" ht="12.75">
      <c r="A152" s="271" t="s">
        <v>761</v>
      </c>
      <c r="B152" s="272" t="s">
        <v>87</v>
      </c>
      <c r="C152" s="272">
        <v>200</v>
      </c>
      <c r="D152" s="273">
        <v>119.9</v>
      </c>
      <c r="E152" s="274" t="s">
        <v>727</v>
      </c>
      <c r="F152" s="272"/>
      <c r="G152" s="272"/>
      <c r="H152" s="272"/>
      <c r="I152" s="275"/>
      <c r="J152" s="276"/>
      <c r="K152" s="272">
        <v>72989695843</v>
      </c>
      <c r="L152" s="275">
        <v>7</v>
      </c>
      <c r="M152" s="269">
        <f t="shared" si="9"/>
        <v>8.393</v>
      </c>
    </row>
    <row r="153" spans="1:13" ht="12.75">
      <c r="A153" s="277" t="s">
        <v>907</v>
      </c>
      <c r="B153" s="278" t="s">
        <v>87</v>
      </c>
      <c r="C153" s="278">
        <v>240</v>
      </c>
      <c r="D153" s="279">
        <v>135.8</v>
      </c>
      <c r="E153" s="280" t="s">
        <v>727</v>
      </c>
      <c r="F153" s="278"/>
      <c r="G153" s="278"/>
      <c r="H153" s="278"/>
      <c r="I153" s="281"/>
      <c r="J153" s="282"/>
      <c r="K153" s="278">
        <v>72989694703</v>
      </c>
      <c r="L153" s="281">
        <v>6</v>
      </c>
      <c r="M153" s="283">
        <f t="shared" si="9"/>
        <v>8.148000000000001</v>
      </c>
    </row>
    <row r="154" spans="1:13" ht="12.75">
      <c r="A154" s="271" t="s">
        <v>762</v>
      </c>
      <c r="B154" s="274" t="s">
        <v>87</v>
      </c>
      <c r="C154" s="274">
        <v>250</v>
      </c>
      <c r="D154" s="284">
        <v>143</v>
      </c>
      <c r="E154" s="274" t="s">
        <v>727</v>
      </c>
      <c r="F154" s="274"/>
      <c r="G154" s="274"/>
      <c r="H154" s="274"/>
      <c r="I154" s="285"/>
      <c r="J154" s="286"/>
      <c r="K154" s="274">
        <v>72989695844</v>
      </c>
      <c r="L154" s="285">
        <v>6</v>
      </c>
      <c r="M154" s="286">
        <f t="shared" si="9"/>
        <v>8.58</v>
      </c>
    </row>
    <row r="155" spans="1:13" ht="12.75">
      <c r="A155" s="271" t="s">
        <v>1017</v>
      </c>
      <c r="B155" s="274" t="s">
        <v>87</v>
      </c>
      <c r="C155" s="274">
        <v>260</v>
      </c>
      <c r="D155" s="284">
        <v>153</v>
      </c>
      <c r="E155" s="274" t="s">
        <v>727</v>
      </c>
      <c r="F155" s="274"/>
      <c r="G155" s="274"/>
      <c r="H155" s="274"/>
      <c r="I155" s="285"/>
      <c r="J155" s="286"/>
      <c r="K155" s="274">
        <v>72989694708</v>
      </c>
      <c r="L155" s="285">
        <v>5</v>
      </c>
      <c r="M155" s="286">
        <f t="shared" si="9"/>
        <v>7.65</v>
      </c>
    </row>
    <row r="156" spans="1:13" ht="12.75">
      <c r="A156" s="157" t="s">
        <v>1018</v>
      </c>
      <c r="B156" s="161" t="s">
        <v>566</v>
      </c>
      <c r="C156" s="161">
        <v>40</v>
      </c>
      <c r="D156" s="159">
        <v>42.55</v>
      </c>
      <c r="E156" s="161"/>
      <c r="F156" s="161"/>
      <c r="G156" s="161"/>
      <c r="H156" s="161">
        <v>72989695995</v>
      </c>
      <c r="I156" s="160">
        <v>10</v>
      </c>
      <c r="J156" s="48">
        <f aca="true" t="shared" si="10" ref="J156:J165">I156*D156/100</f>
        <v>4.255</v>
      </c>
      <c r="K156" s="161"/>
      <c r="L156" s="160"/>
      <c r="M156" s="48"/>
    </row>
    <row r="157" spans="1:13" ht="12.75">
      <c r="A157" s="157" t="s">
        <v>763</v>
      </c>
      <c r="B157" s="161" t="s">
        <v>566</v>
      </c>
      <c r="C157" s="161">
        <v>50</v>
      </c>
      <c r="D157" s="159">
        <v>48.28</v>
      </c>
      <c r="E157" s="161"/>
      <c r="F157" s="161"/>
      <c r="G157" s="161"/>
      <c r="H157" s="161">
        <v>72989695903</v>
      </c>
      <c r="I157" s="160">
        <v>9</v>
      </c>
      <c r="J157" s="48">
        <f t="shared" si="10"/>
        <v>4.3452</v>
      </c>
      <c r="K157" s="161"/>
      <c r="L157" s="160"/>
      <c r="M157" s="48"/>
    </row>
    <row r="158" spans="1:13" ht="12.75">
      <c r="A158" s="157" t="s">
        <v>908</v>
      </c>
      <c r="B158" s="161" t="s">
        <v>566</v>
      </c>
      <c r="C158" s="161">
        <v>55</v>
      </c>
      <c r="D158" s="159">
        <v>51.15</v>
      </c>
      <c r="E158" s="161"/>
      <c r="F158" s="161"/>
      <c r="G158" s="161"/>
      <c r="H158" s="161">
        <v>72989695997</v>
      </c>
      <c r="I158" s="160">
        <v>8</v>
      </c>
      <c r="J158" s="48">
        <f t="shared" si="10"/>
        <v>4.092</v>
      </c>
      <c r="K158" s="161"/>
      <c r="L158" s="160"/>
      <c r="M158" s="48"/>
    </row>
    <row r="159" spans="1:13" ht="12.75">
      <c r="A159" s="157" t="s">
        <v>764</v>
      </c>
      <c r="B159" s="161" t="s">
        <v>566</v>
      </c>
      <c r="C159" s="161">
        <v>60</v>
      </c>
      <c r="D159" s="159">
        <v>53.79</v>
      </c>
      <c r="E159" s="161"/>
      <c r="F159" s="161"/>
      <c r="G159" s="161"/>
      <c r="H159" s="161">
        <v>72989695907</v>
      </c>
      <c r="I159" s="160">
        <v>8</v>
      </c>
      <c r="J159" s="48">
        <f t="shared" si="10"/>
        <v>4.3032</v>
      </c>
      <c r="K159" s="161"/>
      <c r="L159" s="160"/>
      <c r="M159" s="48"/>
    </row>
    <row r="160" spans="1:13" ht="12.75">
      <c r="A160" s="157" t="s">
        <v>765</v>
      </c>
      <c r="B160" s="161" t="s">
        <v>566</v>
      </c>
      <c r="C160" s="161">
        <v>70</v>
      </c>
      <c r="D160" s="159">
        <v>61.95</v>
      </c>
      <c r="E160" s="161"/>
      <c r="F160" s="161"/>
      <c r="G160" s="161"/>
      <c r="H160" s="161">
        <v>72989695902</v>
      </c>
      <c r="I160" s="160">
        <v>7</v>
      </c>
      <c r="J160" s="48">
        <f t="shared" si="10"/>
        <v>4.3365</v>
      </c>
      <c r="K160" s="161"/>
      <c r="L160" s="160"/>
      <c r="M160" s="48"/>
    </row>
    <row r="161" spans="1:13" ht="12.75">
      <c r="A161" s="157" t="s">
        <v>766</v>
      </c>
      <c r="B161" s="161" t="s">
        <v>566</v>
      </c>
      <c r="C161" s="161">
        <v>80</v>
      </c>
      <c r="D161" s="159">
        <v>66.76</v>
      </c>
      <c r="E161" s="161"/>
      <c r="F161" s="161"/>
      <c r="G161" s="161"/>
      <c r="H161" s="161">
        <v>72989695897</v>
      </c>
      <c r="I161" s="160">
        <v>6</v>
      </c>
      <c r="J161" s="48">
        <f t="shared" si="10"/>
        <v>4.0056</v>
      </c>
      <c r="K161" s="161"/>
      <c r="L161" s="160"/>
      <c r="M161" s="48"/>
    </row>
    <row r="162" spans="1:13" ht="12.75">
      <c r="A162" s="157" t="s">
        <v>767</v>
      </c>
      <c r="B162" s="161" t="s">
        <v>566</v>
      </c>
      <c r="C162" s="161">
        <v>90</v>
      </c>
      <c r="D162" s="159">
        <v>75.18</v>
      </c>
      <c r="E162" s="161"/>
      <c r="F162" s="161"/>
      <c r="G162" s="161"/>
      <c r="H162" s="161">
        <v>72989695837</v>
      </c>
      <c r="I162" s="160">
        <v>6</v>
      </c>
      <c r="J162" s="48">
        <f t="shared" si="10"/>
        <v>4.510800000000001</v>
      </c>
      <c r="K162" s="161"/>
      <c r="L162" s="160"/>
      <c r="M162" s="48"/>
    </row>
    <row r="163" spans="1:13" ht="12.75">
      <c r="A163" s="157" t="s">
        <v>768</v>
      </c>
      <c r="B163" s="161" t="s">
        <v>566</v>
      </c>
      <c r="C163" s="161">
        <v>100</v>
      </c>
      <c r="D163" s="159">
        <v>79.51</v>
      </c>
      <c r="E163" s="161"/>
      <c r="F163" s="161"/>
      <c r="G163" s="161"/>
      <c r="H163" s="161">
        <v>72989695898</v>
      </c>
      <c r="I163" s="160">
        <v>5</v>
      </c>
      <c r="J163" s="48">
        <f t="shared" si="10"/>
        <v>3.9755000000000003</v>
      </c>
      <c r="K163" s="161"/>
      <c r="L163" s="160"/>
      <c r="M163" s="48"/>
    </row>
    <row r="164" spans="1:13" ht="12.75">
      <c r="A164" s="157" t="s">
        <v>769</v>
      </c>
      <c r="B164" s="161" t="s">
        <v>566</v>
      </c>
      <c r="C164" s="161">
        <v>110</v>
      </c>
      <c r="D164" s="159">
        <v>86.28</v>
      </c>
      <c r="E164" s="161"/>
      <c r="F164" s="161"/>
      <c r="G164" s="161"/>
      <c r="H164" s="161">
        <v>72989695999</v>
      </c>
      <c r="I164" s="160">
        <v>5</v>
      </c>
      <c r="J164" s="48">
        <f t="shared" si="10"/>
        <v>4.314</v>
      </c>
      <c r="K164" s="161"/>
      <c r="L164" s="160"/>
      <c r="M164" s="48"/>
    </row>
    <row r="165" spans="1:13" ht="12.75">
      <c r="A165" s="157" t="s">
        <v>770</v>
      </c>
      <c r="B165" s="161" t="s">
        <v>566</v>
      </c>
      <c r="C165" s="161">
        <v>120</v>
      </c>
      <c r="D165" s="159">
        <v>92.6</v>
      </c>
      <c r="E165" s="161"/>
      <c r="F165" s="161"/>
      <c r="G165" s="161"/>
      <c r="H165" s="161">
        <v>72989695899</v>
      </c>
      <c r="I165" s="160">
        <v>4</v>
      </c>
      <c r="J165" s="48">
        <f t="shared" si="10"/>
        <v>3.7039999999999997</v>
      </c>
      <c r="K165" s="161"/>
      <c r="L165" s="160"/>
      <c r="M165" s="48"/>
    </row>
    <row r="166" spans="1:13" ht="12.75">
      <c r="A166" s="157" t="s">
        <v>771</v>
      </c>
      <c r="B166" s="161" t="s">
        <v>566</v>
      </c>
      <c r="C166" s="161">
        <v>130</v>
      </c>
      <c r="D166" s="159">
        <v>99.21</v>
      </c>
      <c r="E166" s="161"/>
      <c r="F166" s="161"/>
      <c r="G166" s="161"/>
      <c r="H166" s="161">
        <v>72989695838</v>
      </c>
      <c r="I166" s="160">
        <v>4</v>
      </c>
      <c r="J166" s="48">
        <f>I166*D166/100</f>
        <v>3.9684</v>
      </c>
      <c r="K166" s="161"/>
      <c r="L166" s="160"/>
      <c r="M166" s="48"/>
    </row>
    <row r="167" spans="1:13" ht="12.75">
      <c r="A167" s="157" t="s">
        <v>772</v>
      </c>
      <c r="B167" s="161" t="s">
        <v>566</v>
      </c>
      <c r="C167" s="161">
        <v>140</v>
      </c>
      <c r="D167" s="159">
        <v>104.82</v>
      </c>
      <c r="E167" s="161"/>
      <c r="F167" s="161"/>
      <c r="G167" s="161"/>
      <c r="H167" s="161">
        <v>72989695900</v>
      </c>
      <c r="I167" s="160">
        <v>4</v>
      </c>
      <c r="J167" s="48">
        <f>I167*D167/100</f>
        <v>4.1928</v>
      </c>
      <c r="K167" s="161"/>
      <c r="L167" s="160"/>
      <c r="M167" s="48"/>
    </row>
    <row r="168" spans="1:13" ht="12.75">
      <c r="A168" s="157" t="s">
        <v>773</v>
      </c>
      <c r="B168" s="161" t="s">
        <v>566</v>
      </c>
      <c r="C168" s="161">
        <v>150</v>
      </c>
      <c r="D168" s="159">
        <v>112.43</v>
      </c>
      <c r="E168" s="161"/>
      <c r="F168" s="161"/>
      <c r="G168" s="161"/>
      <c r="H168" s="161">
        <v>72989695839</v>
      </c>
      <c r="I168" s="160">
        <v>4</v>
      </c>
      <c r="J168" s="48">
        <f>I168*D168/100</f>
        <v>4.4972</v>
      </c>
      <c r="K168" s="161"/>
      <c r="L168" s="160"/>
      <c r="M168" s="48"/>
    </row>
    <row r="169" spans="1:13" ht="12.75">
      <c r="A169" s="162" t="s">
        <v>774</v>
      </c>
      <c r="B169" s="166" t="s">
        <v>566</v>
      </c>
      <c r="C169" s="166">
        <v>160</v>
      </c>
      <c r="D169" s="164">
        <v>116.3</v>
      </c>
      <c r="E169" s="166"/>
      <c r="F169" s="166"/>
      <c r="G169" s="166"/>
      <c r="H169" s="166">
        <v>72989695901</v>
      </c>
      <c r="I169" s="165">
        <v>4</v>
      </c>
      <c r="J169" s="49">
        <f>I169*D169/100</f>
        <v>4.652</v>
      </c>
      <c r="K169" s="166"/>
      <c r="L169" s="165"/>
      <c r="M169" s="49"/>
    </row>
    <row r="170" spans="1:13" ht="12.75">
      <c r="A170" s="287" t="s">
        <v>775</v>
      </c>
      <c r="B170" s="274" t="s">
        <v>566</v>
      </c>
      <c r="C170" s="274">
        <v>170</v>
      </c>
      <c r="D170" s="284">
        <v>123.44</v>
      </c>
      <c r="E170" s="274" t="s">
        <v>727</v>
      </c>
      <c r="F170" s="274"/>
      <c r="G170" s="274"/>
      <c r="H170" s="274"/>
      <c r="I170" s="285"/>
      <c r="J170" s="286"/>
      <c r="K170" s="274">
        <v>72989695908</v>
      </c>
      <c r="L170" s="285">
        <v>7</v>
      </c>
      <c r="M170" s="286">
        <f>L170*D170/100</f>
        <v>8.640799999999999</v>
      </c>
    </row>
    <row r="171" spans="1:13" ht="12.75">
      <c r="A171" s="287" t="s">
        <v>1142</v>
      </c>
      <c r="B171" s="274" t="s">
        <v>566</v>
      </c>
      <c r="C171" s="274">
        <v>180</v>
      </c>
      <c r="D171" s="284">
        <v>132.28</v>
      </c>
      <c r="E171" s="274" t="s">
        <v>727</v>
      </c>
      <c r="F171" s="274"/>
      <c r="G171" s="274"/>
      <c r="H171" s="274"/>
      <c r="I171" s="285"/>
      <c r="J171" s="286"/>
      <c r="K171" s="274">
        <v>72989694921</v>
      </c>
      <c r="L171" s="285">
        <v>6</v>
      </c>
      <c r="M171" s="286">
        <f>L171*D171/100</f>
        <v>7.936800000000001</v>
      </c>
    </row>
    <row r="172" spans="1:13" ht="12.75">
      <c r="A172" s="287" t="s">
        <v>1143</v>
      </c>
      <c r="B172" s="274" t="s">
        <v>566</v>
      </c>
      <c r="C172" s="274">
        <v>200</v>
      </c>
      <c r="D172" s="284">
        <v>145.5</v>
      </c>
      <c r="E172" s="274" t="s">
        <v>727</v>
      </c>
      <c r="F172" s="274"/>
      <c r="G172" s="274"/>
      <c r="H172" s="274"/>
      <c r="I172" s="285"/>
      <c r="J172" s="286"/>
      <c r="K172" s="274">
        <v>72989694922</v>
      </c>
      <c r="L172" s="285">
        <v>6</v>
      </c>
      <c r="M172" s="286">
        <f>L172*D172/100</f>
        <v>8.73</v>
      </c>
    </row>
    <row r="173" spans="1:13" ht="12.75">
      <c r="A173" s="197" t="s">
        <v>776</v>
      </c>
      <c r="B173" s="246" t="s">
        <v>88</v>
      </c>
      <c r="C173" s="246">
        <v>40</v>
      </c>
      <c r="D173" s="51">
        <v>53.36</v>
      </c>
      <c r="E173" s="161"/>
      <c r="F173" s="161"/>
      <c r="G173" s="161"/>
      <c r="H173" s="246">
        <v>72989695860</v>
      </c>
      <c r="I173" s="188">
        <v>7</v>
      </c>
      <c r="J173" s="28">
        <v>3.74</v>
      </c>
      <c r="K173" s="246"/>
      <c r="L173" s="188"/>
      <c r="M173" s="28"/>
    </row>
    <row r="174" spans="1:13" ht="12.75">
      <c r="A174" s="197" t="s">
        <v>777</v>
      </c>
      <c r="B174" s="246" t="s">
        <v>88</v>
      </c>
      <c r="C174" s="246">
        <v>50</v>
      </c>
      <c r="D174" s="51">
        <v>59.76</v>
      </c>
      <c r="E174" s="161"/>
      <c r="F174" s="161"/>
      <c r="G174" s="161"/>
      <c r="H174" s="246">
        <v>72989695861</v>
      </c>
      <c r="I174" s="188">
        <v>7</v>
      </c>
      <c r="J174" s="28">
        <v>4.18</v>
      </c>
      <c r="K174" s="246"/>
      <c r="L174" s="188"/>
      <c r="M174" s="28"/>
    </row>
    <row r="175" spans="1:13" ht="12.75">
      <c r="A175" s="197" t="s">
        <v>778</v>
      </c>
      <c r="B175" s="246" t="s">
        <v>88</v>
      </c>
      <c r="C175" s="246">
        <v>60</v>
      </c>
      <c r="D175" s="51">
        <v>66.37</v>
      </c>
      <c r="E175" s="161"/>
      <c r="F175" s="161"/>
      <c r="G175" s="161"/>
      <c r="H175" s="246">
        <v>72989695862</v>
      </c>
      <c r="I175" s="188">
        <v>6</v>
      </c>
      <c r="J175" s="28">
        <v>3.98</v>
      </c>
      <c r="K175" s="246"/>
      <c r="L175" s="188"/>
      <c r="M175" s="28"/>
    </row>
    <row r="176" spans="1:13" ht="12.75">
      <c r="A176" s="197" t="s">
        <v>779</v>
      </c>
      <c r="B176" s="246" t="s">
        <v>88</v>
      </c>
      <c r="C176" s="246">
        <v>70</v>
      </c>
      <c r="D176" s="51">
        <v>73.65</v>
      </c>
      <c r="E176" s="161"/>
      <c r="F176" s="161"/>
      <c r="G176" s="161"/>
      <c r="H176" s="246">
        <v>72989695863</v>
      </c>
      <c r="I176" s="188">
        <v>5</v>
      </c>
      <c r="J176" s="28">
        <v>3.68</v>
      </c>
      <c r="K176" s="246"/>
      <c r="L176" s="188"/>
      <c r="M176" s="28"/>
    </row>
    <row r="177" spans="1:13" ht="12.75">
      <c r="A177" s="197" t="s">
        <v>1028</v>
      </c>
      <c r="B177" s="246" t="s">
        <v>88</v>
      </c>
      <c r="C177" s="246">
        <v>75</v>
      </c>
      <c r="D177" s="51">
        <v>80.26</v>
      </c>
      <c r="E177" s="161"/>
      <c r="F177" s="161"/>
      <c r="G177" s="161"/>
      <c r="H177" s="246">
        <v>72989696864</v>
      </c>
      <c r="I177" s="188">
        <v>5</v>
      </c>
      <c r="J177" s="28">
        <v>4.01</v>
      </c>
      <c r="K177" s="246"/>
      <c r="L177" s="188"/>
      <c r="M177" s="28"/>
    </row>
    <row r="178" spans="1:13" ht="12.75">
      <c r="A178" s="197" t="s">
        <v>780</v>
      </c>
      <c r="B178" s="246" t="s">
        <v>88</v>
      </c>
      <c r="C178" s="246">
        <v>80</v>
      </c>
      <c r="D178" s="51">
        <v>81.36</v>
      </c>
      <c r="E178" s="161"/>
      <c r="F178" s="161"/>
      <c r="G178" s="161"/>
      <c r="H178" s="246">
        <v>72989695864</v>
      </c>
      <c r="I178" s="188">
        <v>5</v>
      </c>
      <c r="J178" s="28">
        <v>4.07</v>
      </c>
      <c r="K178" s="246"/>
      <c r="L178" s="188"/>
      <c r="M178" s="28"/>
    </row>
    <row r="179" spans="1:13" ht="12.75">
      <c r="A179" s="197" t="s">
        <v>781</v>
      </c>
      <c r="B179" s="246" t="s">
        <v>88</v>
      </c>
      <c r="C179" s="246">
        <v>90</v>
      </c>
      <c r="D179" s="51">
        <v>89.08</v>
      </c>
      <c r="E179" s="161"/>
      <c r="F179" s="161"/>
      <c r="G179" s="161"/>
      <c r="H179" s="246">
        <v>72989695865</v>
      </c>
      <c r="I179" s="188">
        <v>4</v>
      </c>
      <c r="J179" s="28">
        <v>3.56</v>
      </c>
      <c r="K179" s="246"/>
      <c r="L179" s="188"/>
      <c r="M179" s="28"/>
    </row>
    <row r="180" spans="1:13" ht="12.75">
      <c r="A180" s="197" t="s">
        <v>782</v>
      </c>
      <c r="B180" s="246" t="s">
        <v>88</v>
      </c>
      <c r="C180" s="246">
        <v>100</v>
      </c>
      <c r="D180" s="51">
        <v>96.8</v>
      </c>
      <c r="E180" s="161"/>
      <c r="F180" s="161"/>
      <c r="G180" s="161"/>
      <c r="H180" s="246">
        <v>72989695866</v>
      </c>
      <c r="I180" s="188">
        <v>4</v>
      </c>
      <c r="J180" s="28">
        <v>3.87</v>
      </c>
      <c r="K180" s="246"/>
      <c r="L180" s="188"/>
      <c r="M180" s="28"/>
    </row>
    <row r="181" spans="1:13" ht="12.75">
      <c r="A181" s="197" t="s">
        <v>783</v>
      </c>
      <c r="B181" s="246" t="s">
        <v>88</v>
      </c>
      <c r="C181" s="246">
        <v>110</v>
      </c>
      <c r="D181" s="51">
        <v>104.31</v>
      </c>
      <c r="E181" s="161"/>
      <c r="F181" s="161"/>
      <c r="G181" s="161"/>
      <c r="H181" s="246">
        <v>72989695867</v>
      </c>
      <c r="I181" s="188">
        <v>4</v>
      </c>
      <c r="J181" s="28">
        <v>4.19</v>
      </c>
      <c r="K181" s="246"/>
      <c r="L181" s="188"/>
      <c r="M181" s="28"/>
    </row>
    <row r="182" spans="1:13" ht="12.75">
      <c r="A182" s="197" t="s">
        <v>784</v>
      </c>
      <c r="B182" s="246" t="s">
        <v>88</v>
      </c>
      <c r="C182" s="246">
        <v>120</v>
      </c>
      <c r="D182" s="51">
        <v>111.76</v>
      </c>
      <c r="E182" s="161"/>
      <c r="F182" s="161"/>
      <c r="G182" s="161"/>
      <c r="H182" s="211">
        <v>72989695868</v>
      </c>
      <c r="I182" s="188">
        <v>3</v>
      </c>
      <c r="J182" s="28">
        <v>3.35</v>
      </c>
      <c r="K182" s="211"/>
      <c r="L182" s="188"/>
      <c r="M182" s="28"/>
    </row>
    <row r="183" spans="1:13" ht="12.75">
      <c r="A183" s="197" t="s">
        <v>785</v>
      </c>
      <c r="B183" s="246" t="s">
        <v>88</v>
      </c>
      <c r="C183" s="246">
        <v>130</v>
      </c>
      <c r="D183" s="51">
        <v>118.2</v>
      </c>
      <c r="E183" s="161"/>
      <c r="F183" s="161"/>
      <c r="G183" s="161"/>
      <c r="H183" s="211">
        <v>72989695869</v>
      </c>
      <c r="I183" s="188">
        <v>3</v>
      </c>
      <c r="J183" s="28">
        <v>3.55</v>
      </c>
      <c r="K183" s="211"/>
      <c r="L183" s="188"/>
      <c r="M183" s="28"/>
    </row>
    <row r="184" spans="1:13" ht="12.75">
      <c r="A184" s="197" t="s">
        <v>786</v>
      </c>
      <c r="B184" s="246" t="s">
        <v>88</v>
      </c>
      <c r="C184" s="246">
        <v>140</v>
      </c>
      <c r="D184" s="51">
        <v>126.46</v>
      </c>
      <c r="E184" s="161"/>
      <c r="F184" s="161"/>
      <c r="G184" s="161"/>
      <c r="H184" s="211">
        <v>72989695870</v>
      </c>
      <c r="I184" s="188">
        <v>3</v>
      </c>
      <c r="J184" s="28">
        <v>3.79</v>
      </c>
      <c r="K184" s="211"/>
      <c r="L184" s="188"/>
      <c r="M184" s="28"/>
    </row>
    <row r="185" spans="1:13" ht="12.75">
      <c r="A185" s="197" t="s">
        <v>787</v>
      </c>
      <c r="B185" s="246" t="s">
        <v>88</v>
      </c>
      <c r="C185" s="246">
        <v>150</v>
      </c>
      <c r="D185" s="51">
        <v>134.9</v>
      </c>
      <c r="E185" s="161"/>
      <c r="F185" s="161"/>
      <c r="G185" s="161"/>
      <c r="H185" s="211">
        <v>72989695871</v>
      </c>
      <c r="I185" s="188">
        <v>3</v>
      </c>
      <c r="J185" s="28">
        <v>4.05</v>
      </c>
      <c r="K185" s="211"/>
      <c r="L185" s="188"/>
      <c r="M185" s="28"/>
    </row>
    <row r="186" spans="1:13" ht="12.75">
      <c r="A186" s="197" t="s">
        <v>788</v>
      </c>
      <c r="B186" s="246" t="s">
        <v>88</v>
      </c>
      <c r="C186" s="246">
        <v>160</v>
      </c>
      <c r="D186" s="51">
        <v>141.6</v>
      </c>
      <c r="E186" s="161"/>
      <c r="F186" s="161"/>
      <c r="G186" s="161"/>
      <c r="H186" s="211">
        <v>72989695872</v>
      </c>
      <c r="I186" s="188">
        <v>3</v>
      </c>
      <c r="J186" s="28">
        <v>4.25</v>
      </c>
      <c r="K186" s="211"/>
      <c r="L186" s="188"/>
      <c r="M186" s="28"/>
    </row>
    <row r="187" spans="1:13" ht="12.75">
      <c r="A187" s="288" t="s">
        <v>909</v>
      </c>
      <c r="B187" s="280" t="s">
        <v>88</v>
      </c>
      <c r="C187" s="280">
        <v>180</v>
      </c>
      <c r="D187" s="289">
        <v>162.04</v>
      </c>
      <c r="E187" s="280" t="s">
        <v>727</v>
      </c>
      <c r="F187" s="280"/>
      <c r="G187" s="280"/>
      <c r="H187" s="290"/>
      <c r="I187" s="290"/>
      <c r="J187" s="283"/>
      <c r="K187" s="290">
        <v>72989695874</v>
      </c>
      <c r="L187" s="290">
        <v>5</v>
      </c>
      <c r="M187" s="286">
        <f>L187*D187/100</f>
        <v>8.101999999999999</v>
      </c>
    </row>
    <row r="188" spans="1:13" ht="12.75">
      <c r="A188" s="287" t="s">
        <v>789</v>
      </c>
      <c r="B188" s="274" t="s">
        <v>88</v>
      </c>
      <c r="C188" s="274">
        <v>200</v>
      </c>
      <c r="D188" s="284">
        <v>172.8</v>
      </c>
      <c r="E188" s="274" t="s">
        <v>727</v>
      </c>
      <c r="F188" s="274"/>
      <c r="G188" s="274"/>
      <c r="H188" s="285"/>
      <c r="I188" s="285"/>
      <c r="J188" s="286"/>
      <c r="K188" s="285">
        <v>72989695876</v>
      </c>
      <c r="L188" s="285">
        <v>5</v>
      </c>
      <c r="M188" s="286">
        <f>L188*D188/100</f>
        <v>8.64</v>
      </c>
    </row>
    <row r="189" spans="1:13" ht="12.75">
      <c r="A189" s="288" t="s">
        <v>910</v>
      </c>
      <c r="B189" s="280" t="s">
        <v>88</v>
      </c>
      <c r="C189" s="280">
        <v>220</v>
      </c>
      <c r="D189" s="289">
        <v>191.8</v>
      </c>
      <c r="E189" s="280" t="s">
        <v>727</v>
      </c>
      <c r="F189" s="280"/>
      <c r="G189" s="280"/>
      <c r="H189" s="290"/>
      <c r="I189" s="290"/>
      <c r="J189" s="283"/>
      <c r="K189" s="290">
        <v>72989695877</v>
      </c>
      <c r="L189" s="290">
        <v>4</v>
      </c>
      <c r="M189" s="286">
        <f>L189*D189/100</f>
        <v>7.672000000000001</v>
      </c>
    </row>
    <row r="190" spans="1:13" ht="12.75">
      <c r="A190" s="319" t="s">
        <v>1019</v>
      </c>
      <c r="B190" s="280" t="s">
        <v>88</v>
      </c>
      <c r="C190" s="320">
        <v>240</v>
      </c>
      <c r="D190" s="321">
        <v>206.1</v>
      </c>
      <c r="E190" s="280" t="s">
        <v>727</v>
      </c>
      <c r="F190" s="320"/>
      <c r="G190" s="320"/>
      <c r="H190" s="322"/>
      <c r="I190" s="322"/>
      <c r="J190" s="323"/>
      <c r="K190" s="322">
        <v>72989695878</v>
      </c>
      <c r="L190" s="322">
        <v>4</v>
      </c>
      <c r="M190" s="286">
        <f aca="true" t="shared" si="11" ref="M190:M191">L190*D190/100</f>
        <v>8.244</v>
      </c>
    </row>
    <row r="191" spans="1:13" ht="12.75">
      <c r="A191" s="319" t="s">
        <v>1020</v>
      </c>
      <c r="B191" s="280" t="s">
        <v>88</v>
      </c>
      <c r="C191" s="320">
        <v>260</v>
      </c>
      <c r="D191" s="321">
        <v>220.4</v>
      </c>
      <c r="E191" s="280" t="s">
        <v>727</v>
      </c>
      <c r="F191" s="320"/>
      <c r="G191" s="320"/>
      <c r="H191" s="322"/>
      <c r="I191" s="322"/>
      <c r="J191" s="323"/>
      <c r="K191" s="322">
        <v>72989695879</v>
      </c>
      <c r="L191" s="322">
        <v>4</v>
      </c>
      <c r="M191" s="286">
        <f t="shared" si="11"/>
        <v>8.816</v>
      </c>
    </row>
    <row r="192" spans="1:13" ht="12.75">
      <c r="A192" s="517" t="s">
        <v>790</v>
      </c>
      <c r="B192" s="517"/>
      <c r="C192" s="517"/>
      <c r="D192" s="517"/>
      <c r="E192" s="517"/>
      <c r="F192" s="517"/>
      <c r="G192" s="517"/>
      <c r="H192" s="517"/>
      <c r="I192" s="517"/>
      <c r="J192" s="517"/>
      <c r="K192" s="517"/>
      <c r="L192" s="517"/>
      <c r="M192" s="517"/>
    </row>
    <row r="193" spans="1:13" ht="12.75">
      <c r="A193" s="291" t="s">
        <v>791</v>
      </c>
      <c r="B193" s="204"/>
      <c r="C193" s="204"/>
      <c r="D193" s="204"/>
      <c r="E193" s="204"/>
      <c r="F193" s="204"/>
      <c r="G193" s="204"/>
      <c r="H193" s="292"/>
      <c r="I193" s="292"/>
      <c r="J193" s="292"/>
      <c r="K193" s="292"/>
      <c r="L193" s="292"/>
      <c r="M193" s="292"/>
    </row>
    <row r="194" spans="1:13" ht="12.75">
      <c r="A194" s="324"/>
      <c r="B194" s="325"/>
      <c r="C194" s="325"/>
      <c r="D194" s="325"/>
      <c r="E194" s="325"/>
      <c r="F194" s="325"/>
      <c r="G194" s="325"/>
      <c r="H194" s="326"/>
      <c r="I194" s="326"/>
      <c r="J194" s="326"/>
      <c r="K194" s="326"/>
      <c r="L194" s="326"/>
      <c r="M194" s="326"/>
    </row>
  </sheetData>
  <mergeCells count="7">
    <mergeCell ref="A192:M192"/>
    <mergeCell ref="A1:C5"/>
    <mergeCell ref="D1:M5"/>
    <mergeCell ref="A6:D6"/>
    <mergeCell ref="E6:G6"/>
    <mergeCell ref="H6:J6"/>
    <mergeCell ref="K6:M6"/>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rowBreaks count="1" manualBreakCount="1">
    <brk id="149"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3"/>
  <sheetViews>
    <sheetView zoomScaleSheetLayoutView="75" zoomScalePageLayoutView="70" workbookViewId="0" topLeftCell="A1">
      <selection activeCell="K1" sqref="K1"/>
    </sheetView>
  </sheetViews>
  <sheetFormatPr defaultColWidth="9.140625" defaultRowHeight="12.75"/>
  <cols>
    <col min="1" max="1" width="18.7109375" style="291" customWidth="1"/>
    <col min="2" max="4" width="8.7109375" style="204" customWidth="1"/>
    <col min="5" max="5" width="16.7109375" style="204" customWidth="1"/>
    <col min="6" max="7" width="7.7109375" style="204" customWidth="1"/>
    <col min="8" max="8" width="16.7109375" style="292" customWidth="1"/>
    <col min="9" max="10" width="7.7109375" style="292" customWidth="1"/>
    <col min="11" max="16384" width="9.140625" style="292" customWidth="1"/>
  </cols>
  <sheetData>
    <row r="1" spans="1:10" ht="12.75">
      <c r="A1" s="526"/>
      <c r="B1" s="527"/>
      <c r="C1" s="528"/>
      <c r="D1" s="535" t="s">
        <v>196</v>
      </c>
      <c r="E1" s="536"/>
      <c r="F1" s="536"/>
      <c r="G1" s="536"/>
      <c r="H1" s="537"/>
      <c r="I1" s="537"/>
      <c r="J1" s="538"/>
    </row>
    <row r="2" spans="1:10" ht="12.75">
      <c r="A2" s="529"/>
      <c r="B2" s="530"/>
      <c r="C2" s="531"/>
      <c r="D2" s="539"/>
      <c r="E2" s="540"/>
      <c r="F2" s="540"/>
      <c r="G2" s="540"/>
      <c r="H2" s="541"/>
      <c r="I2" s="541"/>
      <c r="J2" s="542"/>
    </row>
    <row r="3" spans="1:10" ht="12.75">
      <c r="A3" s="529"/>
      <c r="B3" s="530"/>
      <c r="C3" s="531"/>
      <c r="D3" s="539"/>
      <c r="E3" s="540"/>
      <c r="F3" s="540"/>
      <c r="G3" s="540"/>
      <c r="H3" s="541"/>
      <c r="I3" s="541"/>
      <c r="J3" s="542"/>
    </row>
    <row r="4" spans="1:10" ht="12.75">
      <c r="A4" s="529"/>
      <c r="B4" s="530"/>
      <c r="C4" s="531"/>
      <c r="D4" s="539"/>
      <c r="E4" s="540"/>
      <c r="F4" s="540"/>
      <c r="G4" s="540"/>
      <c r="H4" s="541"/>
      <c r="I4" s="541"/>
      <c r="J4" s="542"/>
    </row>
    <row r="5" spans="1:10" ht="12.75">
      <c r="A5" s="532"/>
      <c r="B5" s="533"/>
      <c r="C5" s="534"/>
      <c r="D5" s="543"/>
      <c r="E5" s="544"/>
      <c r="F5" s="544"/>
      <c r="G5" s="544"/>
      <c r="H5" s="545"/>
      <c r="I5" s="545"/>
      <c r="J5" s="546"/>
    </row>
    <row r="6" spans="1:10" ht="12.75">
      <c r="A6" s="547" t="s">
        <v>121</v>
      </c>
      <c r="B6" s="548"/>
      <c r="C6" s="548"/>
      <c r="D6" s="548"/>
      <c r="E6" s="548"/>
      <c r="F6" s="548"/>
      <c r="G6" s="548"/>
      <c r="H6" s="548"/>
      <c r="I6" s="548"/>
      <c r="J6" s="549"/>
    </row>
    <row r="7" spans="1:10" ht="12.75">
      <c r="A7" s="550" t="s">
        <v>0</v>
      </c>
      <c r="B7" s="551"/>
      <c r="C7" s="551"/>
      <c r="D7" s="552"/>
      <c r="E7" s="550"/>
      <c r="F7" s="551"/>
      <c r="G7" s="551"/>
      <c r="H7" s="550" t="s">
        <v>99</v>
      </c>
      <c r="I7" s="551"/>
      <c r="J7" s="552"/>
    </row>
    <row r="8" spans="1:10" ht="12.75">
      <c r="A8" s="44" t="s">
        <v>1</v>
      </c>
      <c r="B8" s="44" t="s">
        <v>100</v>
      </c>
      <c r="C8" s="44"/>
      <c r="D8" s="44" t="s">
        <v>4</v>
      </c>
      <c r="E8" s="45"/>
      <c r="F8" s="45"/>
      <c r="G8" s="45"/>
      <c r="H8" s="45" t="s">
        <v>5</v>
      </c>
      <c r="I8" s="45" t="s">
        <v>6</v>
      </c>
      <c r="J8" s="45" t="s">
        <v>101</v>
      </c>
    </row>
    <row r="9" spans="1:10" ht="12.75">
      <c r="A9" s="228" t="s">
        <v>219</v>
      </c>
      <c r="B9" s="229" t="s">
        <v>122</v>
      </c>
      <c r="C9" s="229"/>
      <c r="D9" s="344">
        <v>1</v>
      </c>
      <c r="E9" s="209"/>
      <c r="F9" s="209"/>
      <c r="G9" s="209"/>
      <c r="H9" s="209">
        <v>72989695200</v>
      </c>
      <c r="I9" s="209">
        <v>200</v>
      </c>
      <c r="J9" s="46">
        <v>2</v>
      </c>
    </row>
    <row r="10" spans="1:10" ht="12.75">
      <c r="A10" s="197" t="s">
        <v>220</v>
      </c>
      <c r="B10" s="198" t="s">
        <v>123</v>
      </c>
      <c r="C10" s="198"/>
      <c r="D10" s="338">
        <v>2.27</v>
      </c>
      <c r="E10" s="211"/>
      <c r="F10" s="211"/>
      <c r="G10" s="211"/>
      <c r="H10" s="211">
        <v>72989695201</v>
      </c>
      <c r="I10" s="211">
        <v>90</v>
      </c>
      <c r="J10" s="28">
        <v>2.04</v>
      </c>
    </row>
    <row r="11" spans="1:10" ht="12.75">
      <c r="A11" s="197" t="s">
        <v>221</v>
      </c>
      <c r="B11" s="198" t="s">
        <v>124</v>
      </c>
      <c r="C11" s="198"/>
      <c r="D11" s="338">
        <v>3.28</v>
      </c>
      <c r="E11" s="211"/>
      <c r="F11" s="211"/>
      <c r="G11" s="211"/>
      <c r="H11" s="211">
        <v>72989695202</v>
      </c>
      <c r="I11" s="211">
        <v>60</v>
      </c>
      <c r="J11" s="28">
        <v>1.96</v>
      </c>
    </row>
    <row r="12" spans="1:10" ht="12.75">
      <c r="A12" s="197" t="s">
        <v>222</v>
      </c>
      <c r="B12" s="198" t="s">
        <v>125</v>
      </c>
      <c r="C12" s="198"/>
      <c r="D12" s="338">
        <v>4.76</v>
      </c>
      <c r="E12" s="211"/>
      <c r="F12" s="211"/>
      <c r="G12" s="211"/>
      <c r="H12" s="211">
        <v>72989695203</v>
      </c>
      <c r="I12" s="211">
        <v>42</v>
      </c>
      <c r="J12" s="28">
        <v>1.99</v>
      </c>
    </row>
    <row r="13" spans="1:10" ht="12.75">
      <c r="A13" s="57" t="s">
        <v>223</v>
      </c>
      <c r="B13" s="58" t="s">
        <v>126</v>
      </c>
      <c r="C13" s="58"/>
      <c r="D13" s="59">
        <v>6.4</v>
      </c>
      <c r="E13" s="56"/>
      <c r="F13" s="56"/>
      <c r="G13" s="56"/>
      <c r="H13" s="56">
        <v>72989695204</v>
      </c>
      <c r="I13" s="56">
        <v>31</v>
      </c>
      <c r="J13" s="60">
        <v>1.98</v>
      </c>
    </row>
    <row r="14" spans="1:10" ht="12.75">
      <c r="A14" s="346"/>
      <c r="B14" s="345"/>
      <c r="C14" s="345"/>
      <c r="D14" s="344"/>
      <c r="E14" s="210"/>
      <c r="F14" s="210"/>
      <c r="G14" s="210"/>
      <c r="H14" s="210"/>
      <c r="I14" s="210"/>
      <c r="J14" s="344"/>
    </row>
    <row r="15" spans="1:10" ht="12.75">
      <c r="A15" s="311"/>
      <c r="B15" s="311"/>
      <c r="C15" s="311"/>
      <c r="D15" s="311"/>
      <c r="E15" s="311"/>
      <c r="F15" s="311"/>
      <c r="G15" s="311"/>
      <c r="H15" s="311"/>
      <c r="I15" s="311"/>
      <c r="J15" s="311"/>
    </row>
    <row r="16" spans="1:10" ht="12.75">
      <c r="A16" s="526"/>
      <c r="B16" s="527"/>
      <c r="C16" s="528"/>
      <c r="D16" s="535" t="s">
        <v>204</v>
      </c>
      <c r="E16" s="536"/>
      <c r="F16" s="536"/>
      <c r="G16" s="536"/>
      <c r="H16" s="537"/>
      <c r="I16" s="537"/>
      <c r="J16" s="538"/>
    </row>
    <row r="17" spans="1:10" ht="12.75">
      <c r="A17" s="529"/>
      <c r="B17" s="530"/>
      <c r="C17" s="531"/>
      <c r="D17" s="539"/>
      <c r="E17" s="540"/>
      <c r="F17" s="540"/>
      <c r="G17" s="540"/>
      <c r="H17" s="541"/>
      <c r="I17" s="541"/>
      <c r="J17" s="542"/>
    </row>
    <row r="18" spans="1:10" ht="12.75">
      <c r="A18" s="529"/>
      <c r="B18" s="530"/>
      <c r="C18" s="531"/>
      <c r="D18" s="539"/>
      <c r="E18" s="540"/>
      <c r="F18" s="540"/>
      <c r="G18" s="540"/>
      <c r="H18" s="541"/>
      <c r="I18" s="541"/>
      <c r="J18" s="542"/>
    </row>
    <row r="19" spans="1:10" ht="12.75">
      <c r="A19" s="529"/>
      <c r="B19" s="530"/>
      <c r="C19" s="531"/>
      <c r="D19" s="539"/>
      <c r="E19" s="540"/>
      <c r="F19" s="540"/>
      <c r="G19" s="540"/>
      <c r="H19" s="541"/>
      <c r="I19" s="541"/>
      <c r="J19" s="542"/>
    </row>
    <row r="20" spans="1:10" ht="12.75">
      <c r="A20" s="532"/>
      <c r="B20" s="533"/>
      <c r="C20" s="534"/>
      <c r="D20" s="543"/>
      <c r="E20" s="544"/>
      <c r="F20" s="544"/>
      <c r="G20" s="544"/>
      <c r="H20" s="545"/>
      <c r="I20" s="545"/>
      <c r="J20" s="546"/>
    </row>
    <row r="21" spans="1:10" ht="12.75">
      <c r="A21" s="553" t="s">
        <v>121</v>
      </c>
      <c r="B21" s="554"/>
      <c r="C21" s="554"/>
      <c r="D21" s="554"/>
      <c r="E21" s="554"/>
      <c r="F21" s="554"/>
      <c r="G21" s="554"/>
      <c r="H21" s="554"/>
      <c r="I21" s="554"/>
      <c r="J21" s="555"/>
    </row>
    <row r="22" spans="1:10" ht="12.75">
      <c r="A22" s="550" t="s">
        <v>0</v>
      </c>
      <c r="B22" s="551"/>
      <c r="C22" s="551"/>
      <c r="D22" s="552"/>
      <c r="E22" s="550"/>
      <c r="F22" s="551"/>
      <c r="G22" s="551"/>
      <c r="H22" s="550" t="s">
        <v>99</v>
      </c>
      <c r="I22" s="551"/>
      <c r="J22" s="552"/>
    </row>
    <row r="23" spans="1:10" ht="12.75">
      <c r="A23" s="45" t="s">
        <v>1</v>
      </c>
      <c r="B23" s="45" t="s">
        <v>100</v>
      </c>
      <c r="C23" s="45"/>
      <c r="D23" s="45" t="s">
        <v>4</v>
      </c>
      <c r="E23" s="45"/>
      <c r="F23" s="45"/>
      <c r="G23" s="45"/>
      <c r="H23" s="45" t="s">
        <v>5</v>
      </c>
      <c r="I23" s="45" t="s">
        <v>6</v>
      </c>
      <c r="J23" s="45" t="s">
        <v>101</v>
      </c>
    </row>
    <row r="24" spans="1:10" ht="12.75">
      <c r="A24" s="228" t="s">
        <v>205</v>
      </c>
      <c r="B24" s="229" t="s">
        <v>122</v>
      </c>
      <c r="C24" s="229"/>
      <c r="D24" s="184">
        <v>1.04</v>
      </c>
      <c r="E24" s="185"/>
      <c r="F24" s="185"/>
      <c r="G24" s="185"/>
      <c r="H24" s="185">
        <v>72989695290</v>
      </c>
      <c r="I24" s="210">
        <v>190</v>
      </c>
      <c r="J24" s="47">
        <f>I24*D24/100</f>
        <v>1.976</v>
      </c>
    </row>
    <row r="25" spans="1:10" ht="12.75">
      <c r="A25" s="197" t="s">
        <v>206</v>
      </c>
      <c r="B25" s="198" t="s">
        <v>123</v>
      </c>
      <c r="C25" s="198"/>
      <c r="D25" s="40">
        <v>2.34</v>
      </c>
      <c r="E25" s="188"/>
      <c r="F25" s="188"/>
      <c r="G25" s="188"/>
      <c r="H25" s="188">
        <v>72989695291</v>
      </c>
      <c r="I25" s="199">
        <v>85</v>
      </c>
      <c r="J25" s="48">
        <f>I25*D25/100</f>
        <v>1.9889999999999999</v>
      </c>
    </row>
    <row r="26" spans="1:10" ht="12.75">
      <c r="A26" s="197" t="s">
        <v>207</v>
      </c>
      <c r="B26" s="198" t="s">
        <v>124</v>
      </c>
      <c r="C26" s="198"/>
      <c r="D26" s="40">
        <v>3.4</v>
      </c>
      <c r="E26" s="188"/>
      <c r="F26" s="188"/>
      <c r="G26" s="188"/>
      <c r="H26" s="188">
        <v>72989695292</v>
      </c>
      <c r="I26" s="199">
        <v>60</v>
      </c>
      <c r="J26" s="48">
        <f>I26*D26/100</f>
        <v>2.04</v>
      </c>
    </row>
    <row r="27" spans="1:10" ht="12.75">
      <c r="A27" s="197" t="s">
        <v>208</v>
      </c>
      <c r="B27" s="198" t="s">
        <v>125</v>
      </c>
      <c r="C27" s="198"/>
      <c r="D27" s="40">
        <v>5.1</v>
      </c>
      <c r="E27" s="188"/>
      <c r="F27" s="188"/>
      <c r="G27" s="188"/>
      <c r="H27" s="188">
        <v>72989695293</v>
      </c>
      <c r="I27" s="199">
        <v>40</v>
      </c>
      <c r="J27" s="48">
        <f>I27*D27/100</f>
        <v>2.04</v>
      </c>
    </row>
    <row r="28" spans="1:10" ht="12.75">
      <c r="A28" s="207" t="s">
        <v>209</v>
      </c>
      <c r="B28" s="205" t="s">
        <v>126</v>
      </c>
      <c r="C28" s="205"/>
      <c r="D28" s="191">
        <v>6.76</v>
      </c>
      <c r="E28" s="192"/>
      <c r="F28" s="192"/>
      <c r="G28" s="192"/>
      <c r="H28" s="192">
        <v>72989695294</v>
      </c>
      <c r="I28" s="208">
        <v>30</v>
      </c>
      <c r="J28" s="49">
        <f>I28*D28/100</f>
        <v>2.028</v>
      </c>
    </row>
    <row r="29" spans="1:10" ht="12.75">
      <c r="A29" s="346"/>
      <c r="B29" s="345"/>
      <c r="C29" s="345"/>
      <c r="D29" s="344"/>
      <c r="E29" s="210"/>
      <c r="F29" s="210"/>
      <c r="G29" s="210"/>
      <c r="H29" s="210"/>
      <c r="I29" s="210"/>
      <c r="J29" s="55"/>
    </row>
    <row r="30" spans="1:10" ht="12.75">
      <c r="A30" s="311"/>
      <c r="B30" s="311"/>
      <c r="C30" s="311"/>
      <c r="D30" s="311"/>
      <c r="E30" s="311"/>
      <c r="F30" s="311"/>
      <c r="G30" s="311"/>
      <c r="H30" s="311"/>
      <c r="I30" s="311"/>
      <c r="J30" s="311"/>
    </row>
    <row r="31" spans="1:10" ht="12.75">
      <c r="A31" s="417"/>
      <c r="B31" s="418"/>
      <c r="C31" s="418"/>
      <c r="D31" s="514" t="s">
        <v>197</v>
      </c>
      <c r="E31" s="522"/>
      <c r="F31" s="522"/>
      <c r="G31" s="523"/>
      <c r="H31" s="523"/>
      <c r="I31" s="523"/>
      <c r="J31" s="523"/>
    </row>
    <row r="32" spans="1:10" ht="12.75">
      <c r="A32" s="418"/>
      <c r="B32" s="418"/>
      <c r="C32" s="418"/>
      <c r="D32" s="522"/>
      <c r="E32" s="522"/>
      <c r="F32" s="522"/>
      <c r="G32" s="523"/>
      <c r="H32" s="523"/>
      <c r="I32" s="523"/>
      <c r="J32" s="523"/>
    </row>
    <row r="33" spans="1:10" ht="12.75">
      <c r="A33" s="418"/>
      <c r="B33" s="418"/>
      <c r="C33" s="418"/>
      <c r="D33" s="522"/>
      <c r="E33" s="522"/>
      <c r="F33" s="522"/>
      <c r="G33" s="523"/>
      <c r="H33" s="523"/>
      <c r="I33" s="523"/>
      <c r="J33" s="523"/>
    </row>
    <row r="34" spans="1:10" ht="12.75">
      <c r="A34" s="418"/>
      <c r="B34" s="418"/>
      <c r="C34" s="418"/>
      <c r="D34" s="522"/>
      <c r="E34" s="522"/>
      <c r="F34" s="522"/>
      <c r="G34" s="523"/>
      <c r="H34" s="523"/>
      <c r="I34" s="523"/>
      <c r="J34" s="523"/>
    </row>
    <row r="35" spans="1:10" ht="12.75">
      <c r="A35" s="418"/>
      <c r="B35" s="418"/>
      <c r="C35" s="418"/>
      <c r="D35" s="522"/>
      <c r="E35" s="522"/>
      <c r="F35" s="522"/>
      <c r="G35" s="523"/>
      <c r="H35" s="523"/>
      <c r="I35" s="523"/>
      <c r="J35" s="523"/>
    </row>
    <row r="36" spans="1:10" ht="12.75">
      <c r="A36" s="524" t="s">
        <v>121</v>
      </c>
      <c r="B36" s="524"/>
      <c r="C36" s="524"/>
      <c r="D36" s="524"/>
      <c r="E36" s="524"/>
      <c r="F36" s="524"/>
      <c r="G36" s="524"/>
      <c r="H36" s="524"/>
      <c r="I36" s="524"/>
      <c r="J36" s="524"/>
    </row>
    <row r="37" spans="1:10" ht="12.75">
      <c r="A37" s="525" t="s">
        <v>0</v>
      </c>
      <c r="B37" s="525"/>
      <c r="C37" s="525"/>
      <c r="D37" s="525"/>
      <c r="E37" s="525"/>
      <c r="F37" s="525"/>
      <c r="G37" s="525"/>
      <c r="H37" s="525" t="s">
        <v>99</v>
      </c>
      <c r="I37" s="525"/>
      <c r="J37" s="525"/>
    </row>
    <row r="38" spans="1:10" ht="12.75">
      <c r="A38" s="44" t="s">
        <v>1</v>
      </c>
      <c r="B38" s="44" t="s">
        <v>100</v>
      </c>
      <c r="C38" s="44" t="s">
        <v>3</v>
      </c>
      <c r="D38" s="44" t="s">
        <v>4</v>
      </c>
      <c r="E38" s="44"/>
      <c r="F38" s="44"/>
      <c r="G38" s="44"/>
      <c r="H38" s="44" t="s">
        <v>5</v>
      </c>
      <c r="I38" s="44" t="s">
        <v>6</v>
      </c>
      <c r="J38" s="44" t="s">
        <v>101</v>
      </c>
    </row>
    <row r="39" spans="1:10" ht="12.75">
      <c r="A39" s="152" t="s">
        <v>224</v>
      </c>
      <c r="B39" s="156" t="s">
        <v>122</v>
      </c>
      <c r="C39" s="153" t="s">
        <v>29</v>
      </c>
      <c r="D39" s="154">
        <v>2.62</v>
      </c>
      <c r="E39" s="209"/>
      <c r="F39" s="210"/>
      <c r="G39" s="50"/>
      <c r="H39" s="209">
        <v>72989695210</v>
      </c>
      <c r="I39" s="210">
        <v>75</v>
      </c>
      <c r="J39" s="47">
        <v>1.97</v>
      </c>
    </row>
    <row r="40" spans="1:10" ht="12.75">
      <c r="A40" s="157" t="s">
        <v>225</v>
      </c>
      <c r="B40" s="161" t="s">
        <v>122</v>
      </c>
      <c r="C40" s="158" t="s">
        <v>23</v>
      </c>
      <c r="D40" s="159">
        <v>3.02</v>
      </c>
      <c r="E40" s="211"/>
      <c r="F40" s="199"/>
      <c r="G40" s="51"/>
      <c r="H40" s="211">
        <v>72989695220</v>
      </c>
      <c r="I40" s="199">
        <v>68</v>
      </c>
      <c r="J40" s="48">
        <v>2.05</v>
      </c>
    </row>
    <row r="41" spans="1:10" ht="12.75">
      <c r="A41" s="157" t="s">
        <v>226</v>
      </c>
      <c r="B41" s="161" t="s">
        <v>122</v>
      </c>
      <c r="C41" s="158" t="s">
        <v>32</v>
      </c>
      <c r="D41" s="159">
        <v>3.34</v>
      </c>
      <c r="E41" s="211"/>
      <c r="F41" s="199"/>
      <c r="G41" s="51"/>
      <c r="H41" s="211">
        <v>72989695221</v>
      </c>
      <c r="I41" s="199">
        <v>60</v>
      </c>
      <c r="J41" s="48">
        <v>2.01</v>
      </c>
    </row>
    <row r="42" spans="1:10" ht="12.75">
      <c r="A42" s="157" t="s">
        <v>227</v>
      </c>
      <c r="B42" s="161" t="s">
        <v>122</v>
      </c>
      <c r="C42" s="158" t="s">
        <v>33</v>
      </c>
      <c r="D42" s="159">
        <v>3.88</v>
      </c>
      <c r="E42" s="211"/>
      <c r="F42" s="199"/>
      <c r="G42" s="51"/>
      <c r="H42" s="211">
        <v>72989695222</v>
      </c>
      <c r="I42" s="199">
        <v>53</v>
      </c>
      <c r="J42" s="48">
        <v>2.05</v>
      </c>
    </row>
    <row r="43" spans="1:10" ht="12.75">
      <c r="A43" s="157" t="s">
        <v>228</v>
      </c>
      <c r="B43" s="161" t="s">
        <v>122</v>
      </c>
      <c r="C43" s="158" t="s">
        <v>34</v>
      </c>
      <c r="D43" s="159">
        <v>4.28</v>
      </c>
      <c r="E43" s="211"/>
      <c r="F43" s="199"/>
      <c r="G43" s="51"/>
      <c r="H43" s="211">
        <v>72989695223</v>
      </c>
      <c r="I43" s="199">
        <v>48</v>
      </c>
      <c r="J43" s="48">
        <v>2.05</v>
      </c>
    </row>
    <row r="44" spans="1:10" ht="12.75">
      <c r="A44" s="157" t="s">
        <v>229</v>
      </c>
      <c r="B44" s="161" t="s">
        <v>122</v>
      </c>
      <c r="C44" s="158" t="s">
        <v>17</v>
      </c>
      <c r="D44" s="159">
        <v>5.15</v>
      </c>
      <c r="E44" s="211"/>
      <c r="F44" s="199"/>
      <c r="G44" s="51"/>
      <c r="H44" s="211">
        <v>72989695224</v>
      </c>
      <c r="I44" s="199">
        <v>40</v>
      </c>
      <c r="J44" s="48">
        <v>2.06</v>
      </c>
    </row>
    <row r="45" spans="1:10" ht="12.75">
      <c r="A45" s="162" t="s">
        <v>230</v>
      </c>
      <c r="B45" s="166" t="s">
        <v>122</v>
      </c>
      <c r="C45" s="163" t="s">
        <v>36</v>
      </c>
      <c r="D45" s="164">
        <v>5.92</v>
      </c>
      <c r="E45" s="212"/>
      <c r="F45" s="208"/>
      <c r="G45" s="52"/>
      <c r="H45" s="212">
        <v>72989695256</v>
      </c>
      <c r="I45" s="208">
        <v>34</v>
      </c>
      <c r="J45" s="49">
        <v>2.01</v>
      </c>
    </row>
    <row r="46" spans="1:10" ht="12.75">
      <c r="A46" s="157" t="s">
        <v>231</v>
      </c>
      <c r="B46" s="161" t="s">
        <v>123</v>
      </c>
      <c r="C46" s="158" t="s">
        <v>29</v>
      </c>
      <c r="D46" s="159">
        <v>4.48</v>
      </c>
      <c r="E46" s="211"/>
      <c r="F46" s="199"/>
      <c r="G46" s="51"/>
      <c r="H46" s="211">
        <v>72989695211</v>
      </c>
      <c r="I46" s="199">
        <v>45</v>
      </c>
      <c r="J46" s="48">
        <v>2.02</v>
      </c>
    </row>
    <row r="47" spans="1:10" ht="12.75">
      <c r="A47" s="157" t="s">
        <v>232</v>
      </c>
      <c r="B47" s="161" t="s">
        <v>123</v>
      </c>
      <c r="C47" s="158" t="s">
        <v>23</v>
      </c>
      <c r="D47" s="159">
        <v>5.4</v>
      </c>
      <c r="E47" s="211"/>
      <c r="F47" s="199"/>
      <c r="G47" s="51"/>
      <c r="H47" s="211">
        <v>72989695212</v>
      </c>
      <c r="I47" s="199">
        <v>40</v>
      </c>
      <c r="J47" s="48">
        <v>2.16</v>
      </c>
    </row>
    <row r="48" spans="1:10" ht="12.75">
      <c r="A48" s="157" t="s">
        <v>233</v>
      </c>
      <c r="B48" s="161" t="s">
        <v>123</v>
      </c>
      <c r="C48" s="158" t="s">
        <v>32</v>
      </c>
      <c r="D48" s="159">
        <v>5.94</v>
      </c>
      <c r="E48" s="211"/>
      <c r="F48" s="199"/>
      <c r="G48" s="51"/>
      <c r="H48" s="211">
        <v>72989695213</v>
      </c>
      <c r="I48" s="199">
        <v>34</v>
      </c>
      <c r="J48" s="48">
        <v>2.02</v>
      </c>
    </row>
    <row r="49" spans="1:10" ht="12.75">
      <c r="A49" s="157" t="s">
        <v>234</v>
      </c>
      <c r="B49" s="161" t="s">
        <v>123</v>
      </c>
      <c r="C49" s="158" t="s">
        <v>33</v>
      </c>
      <c r="D49" s="159">
        <v>6.22</v>
      </c>
      <c r="E49" s="211"/>
      <c r="F49" s="199"/>
      <c r="G49" s="51"/>
      <c r="H49" s="211">
        <v>72989695214</v>
      </c>
      <c r="I49" s="199">
        <v>32</v>
      </c>
      <c r="J49" s="48">
        <v>1.99</v>
      </c>
    </row>
    <row r="50" spans="1:10" ht="12.75">
      <c r="A50" s="157" t="s">
        <v>235</v>
      </c>
      <c r="B50" s="161" t="s">
        <v>123</v>
      </c>
      <c r="C50" s="158" t="s">
        <v>34</v>
      </c>
      <c r="D50" s="159">
        <v>7.34</v>
      </c>
      <c r="E50" s="211"/>
      <c r="F50" s="199"/>
      <c r="G50" s="51"/>
      <c r="H50" s="211">
        <v>72989695225</v>
      </c>
      <c r="I50" s="199">
        <v>30</v>
      </c>
      <c r="J50" s="48">
        <v>2.2</v>
      </c>
    </row>
    <row r="51" spans="1:10" ht="12.75">
      <c r="A51" s="157" t="s">
        <v>236</v>
      </c>
      <c r="B51" s="161" t="s">
        <v>123</v>
      </c>
      <c r="C51" s="158" t="s">
        <v>17</v>
      </c>
      <c r="D51" s="159">
        <v>8.6</v>
      </c>
      <c r="E51" s="211"/>
      <c r="F51" s="199"/>
      <c r="G51" s="51"/>
      <c r="H51" s="211">
        <v>72989695226</v>
      </c>
      <c r="I51" s="199">
        <v>25</v>
      </c>
      <c r="J51" s="48">
        <v>2.15</v>
      </c>
    </row>
    <row r="52" spans="1:10" ht="12.75">
      <c r="A52" s="157" t="s">
        <v>237</v>
      </c>
      <c r="B52" s="161" t="s">
        <v>123</v>
      </c>
      <c r="C52" s="158" t="s">
        <v>36</v>
      </c>
      <c r="D52" s="159">
        <v>9.81</v>
      </c>
      <c r="E52" s="211"/>
      <c r="F52" s="199"/>
      <c r="G52" s="51"/>
      <c r="H52" s="211">
        <v>72989695227</v>
      </c>
      <c r="I52" s="199">
        <v>21</v>
      </c>
      <c r="J52" s="48">
        <v>2.06</v>
      </c>
    </row>
    <row r="53" spans="1:10" ht="12.75">
      <c r="A53" s="157" t="s">
        <v>238</v>
      </c>
      <c r="B53" s="161" t="s">
        <v>123</v>
      </c>
      <c r="C53" s="158" t="s">
        <v>38</v>
      </c>
      <c r="D53" s="159">
        <v>11.18</v>
      </c>
      <c r="E53" s="211"/>
      <c r="F53" s="199"/>
      <c r="G53" s="51"/>
      <c r="H53" s="211">
        <v>72989695254</v>
      </c>
      <c r="I53" s="199">
        <v>18</v>
      </c>
      <c r="J53" s="48">
        <v>2.01</v>
      </c>
    </row>
    <row r="54" spans="1:10" ht="12.75">
      <c r="A54" s="157" t="s">
        <v>1025</v>
      </c>
      <c r="B54" s="161" t="s">
        <v>123</v>
      </c>
      <c r="C54" s="158" t="s">
        <v>39</v>
      </c>
      <c r="D54" s="159">
        <v>13.07</v>
      </c>
      <c r="E54" s="211"/>
      <c r="F54" s="199"/>
      <c r="G54" s="51"/>
      <c r="H54" s="211">
        <v>72989695264</v>
      </c>
      <c r="I54" s="199">
        <v>15</v>
      </c>
      <c r="J54" s="48">
        <v>1.96</v>
      </c>
    </row>
    <row r="55" spans="1:10" ht="12.75">
      <c r="A55" s="162" t="s">
        <v>239</v>
      </c>
      <c r="B55" s="166" t="s">
        <v>123</v>
      </c>
      <c r="C55" s="163" t="s">
        <v>41</v>
      </c>
      <c r="D55" s="164">
        <v>15.2</v>
      </c>
      <c r="E55" s="212"/>
      <c r="F55" s="208"/>
      <c r="G55" s="52"/>
      <c r="H55" s="212">
        <v>72989695255</v>
      </c>
      <c r="I55" s="208">
        <v>13</v>
      </c>
      <c r="J55" s="49">
        <v>1.98</v>
      </c>
    </row>
    <row r="56" spans="1:10" ht="12.75">
      <c r="A56" s="293" t="s">
        <v>967</v>
      </c>
      <c r="B56" s="294" t="s">
        <v>124</v>
      </c>
      <c r="C56" s="295" t="s">
        <v>8</v>
      </c>
      <c r="D56" s="296">
        <v>6.1</v>
      </c>
      <c r="E56" s="297"/>
      <c r="F56" s="245"/>
      <c r="G56" s="298"/>
      <c r="H56" s="297">
        <v>72989695263</v>
      </c>
      <c r="I56" s="245">
        <v>33</v>
      </c>
      <c r="J56" s="48">
        <v>2.01</v>
      </c>
    </row>
    <row r="57" spans="1:10" ht="12.75">
      <c r="A57" s="157" t="s">
        <v>241</v>
      </c>
      <c r="B57" s="161" t="s">
        <v>124</v>
      </c>
      <c r="C57" s="158" t="s">
        <v>29</v>
      </c>
      <c r="D57" s="159">
        <v>7.08</v>
      </c>
      <c r="E57" s="211"/>
      <c r="F57" s="199"/>
      <c r="G57" s="51"/>
      <c r="H57" s="211">
        <v>72989695228</v>
      </c>
      <c r="I57" s="199">
        <v>30</v>
      </c>
      <c r="J57" s="48">
        <v>2.12</v>
      </c>
    </row>
    <row r="58" spans="1:10" ht="12.75">
      <c r="A58" s="186" t="s">
        <v>911</v>
      </c>
      <c r="B58" s="198" t="s">
        <v>124</v>
      </c>
      <c r="C58" s="198" t="s">
        <v>23</v>
      </c>
      <c r="D58" s="40">
        <v>7.68</v>
      </c>
      <c r="E58" s="188"/>
      <c r="G58" s="51"/>
      <c r="H58" s="211">
        <v>72989695261</v>
      </c>
      <c r="I58" s="199">
        <v>26</v>
      </c>
      <c r="J58" s="48">
        <v>2</v>
      </c>
    </row>
    <row r="59" spans="1:10" ht="12.75">
      <c r="A59" s="157" t="s">
        <v>240</v>
      </c>
      <c r="B59" s="161" t="s">
        <v>124</v>
      </c>
      <c r="C59" s="158" t="s">
        <v>32</v>
      </c>
      <c r="D59" s="159">
        <v>8.66</v>
      </c>
      <c r="E59" s="211"/>
      <c r="F59" s="199"/>
      <c r="G59" s="51"/>
      <c r="H59" s="211">
        <v>72989695229</v>
      </c>
      <c r="I59" s="199">
        <v>24</v>
      </c>
      <c r="J59" s="48">
        <v>2.07</v>
      </c>
    </row>
    <row r="60" spans="1:10" ht="12.75">
      <c r="A60" s="157" t="s">
        <v>242</v>
      </c>
      <c r="B60" s="161" t="s">
        <v>124</v>
      </c>
      <c r="C60" s="158" t="s">
        <v>33</v>
      </c>
      <c r="D60" s="159">
        <v>8.95</v>
      </c>
      <c r="E60" s="211"/>
      <c r="F60" s="199"/>
      <c r="G60" s="51"/>
      <c r="H60" s="211">
        <v>72989695215</v>
      </c>
      <c r="I60" s="199">
        <v>22</v>
      </c>
      <c r="J60" s="48">
        <v>1.97</v>
      </c>
    </row>
    <row r="61" spans="1:10" ht="12.75">
      <c r="A61" s="157" t="s">
        <v>243</v>
      </c>
      <c r="B61" s="161" t="s">
        <v>124</v>
      </c>
      <c r="C61" s="158" t="s">
        <v>34</v>
      </c>
      <c r="D61" s="159">
        <v>10.22</v>
      </c>
      <c r="E61" s="211"/>
      <c r="F61" s="199"/>
      <c r="G61" s="51"/>
      <c r="H61" s="211">
        <v>72989695230</v>
      </c>
      <c r="I61" s="199">
        <v>19</v>
      </c>
      <c r="J61" s="48">
        <v>1.94</v>
      </c>
    </row>
    <row r="62" spans="1:10" ht="12.75">
      <c r="A62" s="157" t="s">
        <v>244</v>
      </c>
      <c r="B62" s="161" t="s">
        <v>124</v>
      </c>
      <c r="C62" s="158" t="s">
        <v>17</v>
      </c>
      <c r="D62" s="159">
        <v>11.82</v>
      </c>
      <c r="E62" s="211"/>
      <c r="F62" s="199"/>
      <c r="G62" s="51"/>
      <c r="H62" s="211">
        <v>72989695216</v>
      </c>
      <c r="I62" s="199">
        <v>17</v>
      </c>
      <c r="J62" s="48">
        <v>2.01</v>
      </c>
    </row>
    <row r="63" spans="1:10" ht="12.75">
      <c r="A63" s="157" t="s">
        <v>245</v>
      </c>
      <c r="B63" s="161" t="s">
        <v>124</v>
      </c>
      <c r="C63" s="158" t="s">
        <v>35</v>
      </c>
      <c r="D63" s="159">
        <v>12.41</v>
      </c>
      <c r="E63" s="211"/>
      <c r="F63" s="199"/>
      <c r="G63" s="51"/>
      <c r="H63" s="211">
        <v>72989695231</v>
      </c>
      <c r="I63" s="199">
        <v>15</v>
      </c>
      <c r="J63" s="48">
        <v>1.86</v>
      </c>
    </row>
    <row r="64" spans="1:10" ht="12.75">
      <c r="A64" s="157" t="s">
        <v>246</v>
      </c>
      <c r="B64" s="161" t="s">
        <v>124</v>
      </c>
      <c r="C64" s="158" t="s">
        <v>36</v>
      </c>
      <c r="D64" s="159">
        <v>13</v>
      </c>
      <c r="E64" s="211"/>
      <c r="F64" s="199"/>
      <c r="G64" s="51"/>
      <c r="H64" s="211">
        <v>72989695217</v>
      </c>
      <c r="I64" s="199">
        <v>15</v>
      </c>
      <c r="J64" s="48">
        <v>1.95</v>
      </c>
    </row>
    <row r="65" spans="1:10" ht="12.75">
      <c r="A65" s="157" t="s">
        <v>247</v>
      </c>
      <c r="B65" s="161" t="s">
        <v>124</v>
      </c>
      <c r="C65" s="158" t="s">
        <v>37</v>
      </c>
      <c r="D65" s="159">
        <v>15.12</v>
      </c>
      <c r="E65" s="211"/>
      <c r="F65" s="199"/>
      <c r="G65" s="51"/>
      <c r="H65" s="211">
        <v>72989695232</v>
      </c>
      <c r="I65" s="199">
        <v>13</v>
      </c>
      <c r="J65" s="48">
        <v>1.96</v>
      </c>
    </row>
    <row r="66" spans="1:10" ht="12.75">
      <c r="A66" s="157" t="s">
        <v>248</v>
      </c>
      <c r="B66" s="161" t="s">
        <v>124</v>
      </c>
      <c r="C66" s="158" t="s">
        <v>38</v>
      </c>
      <c r="D66" s="159">
        <v>16</v>
      </c>
      <c r="E66" s="211"/>
      <c r="F66" s="199"/>
      <c r="G66" s="51"/>
      <c r="H66" s="211">
        <v>72989695218</v>
      </c>
      <c r="I66" s="199">
        <v>12</v>
      </c>
      <c r="J66" s="48">
        <v>1.92</v>
      </c>
    </row>
    <row r="67" spans="1:10" ht="12.75">
      <c r="A67" s="157" t="s">
        <v>249</v>
      </c>
      <c r="B67" s="161" t="s">
        <v>124</v>
      </c>
      <c r="C67" s="158" t="s">
        <v>72</v>
      </c>
      <c r="D67" s="159">
        <v>16.98</v>
      </c>
      <c r="E67" s="211"/>
      <c r="F67" s="199"/>
      <c r="G67" s="51"/>
      <c r="H67" s="211">
        <v>72989695233</v>
      </c>
      <c r="I67" s="199">
        <v>12</v>
      </c>
      <c r="J67" s="48">
        <v>2.04</v>
      </c>
    </row>
    <row r="68" spans="1:10" ht="12.75">
      <c r="A68" s="157" t="s">
        <v>250</v>
      </c>
      <c r="B68" s="161" t="s">
        <v>124</v>
      </c>
      <c r="C68" s="158" t="s">
        <v>39</v>
      </c>
      <c r="D68" s="159">
        <v>17.96</v>
      </c>
      <c r="E68" s="211"/>
      <c r="F68" s="199"/>
      <c r="G68" s="51"/>
      <c r="H68" s="211">
        <v>72989695253</v>
      </c>
      <c r="I68" s="199">
        <v>11</v>
      </c>
      <c r="J68" s="48">
        <v>1.97</v>
      </c>
    </row>
    <row r="69" spans="1:10" ht="12.75">
      <c r="A69" s="157" t="s">
        <v>251</v>
      </c>
      <c r="B69" s="161" t="s">
        <v>124</v>
      </c>
      <c r="C69" s="158" t="s">
        <v>40</v>
      </c>
      <c r="D69" s="159">
        <v>19.84</v>
      </c>
      <c r="E69" s="211"/>
      <c r="F69" s="199"/>
      <c r="G69" s="51"/>
      <c r="H69" s="211">
        <v>72989695234</v>
      </c>
      <c r="I69" s="199">
        <v>10</v>
      </c>
      <c r="J69" s="48">
        <v>1.99</v>
      </c>
    </row>
    <row r="70" spans="1:10" ht="12.75">
      <c r="A70" s="162" t="s">
        <v>252</v>
      </c>
      <c r="B70" s="166" t="s">
        <v>124</v>
      </c>
      <c r="C70" s="163" t="s">
        <v>41</v>
      </c>
      <c r="D70" s="164">
        <v>21.62</v>
      </c>
      <c r="E70" s="212"/>
      <c r="F70" s="208"/>
      <c r="G70" s="52"/>
      <c r="H70" s="212">
        <v>72989695235</v>
      </c>
      <c r="I70" s="208">
        <v>9</v>
      </c>
      <c r="J70" s="49">
        <v>1.95</v>
      </c>
    </row>
    <row r="71" spans="1:10" ht="12.75">
      <c r="A71" s="33" t="s">
        <v>253</v>
      </c>
      <c r="B71" s="53" t="s">
        <v>125</v>
      </c>
      <c r="C71" s="34" t="s">
        <v>29</v>
      </c>
      <c r="D71" s="35">
        <v>10.4</v>
      </c>
      <c r="E71" s="36"/>
      <c r="F71" s="37"/>
      <c r="G71" s="38"/>
      <c r="H71" s="36">
        <v>72989695236</v>
      </c>
      <c r="I71" s="37">
        <v>19</v>
      </c>
      <c r="J71" s="48">
        <v>1.98</v>
      </c>
    </row>
    <row r="72" spans="1:10" ht="12.75">
      <c r="A72" s="157" t="s">
        <v>254</v>
      </c>
      <c r="B72" s="161" t="s">
        <v>125</v>
      </c>
      <c r="C72" s="158" t="s">
        <v>32</v>
      </c>
      <c r="D72" s="159">
        <v>12.7</v>
      </c>
      <c r="E72" s="211"/>
      <c r="F72" s="199"/>
      <c r="G72" s="51"/>
      <c r="H72" s="211">
        <v>72989695219</v>
      </c>
      <c r="I72" s="199">
        <v>17</v>
      </c>
      <c r="J72" s="48">
        <v>2.16</v>
      </c>
    </row>
    <row r="73" spans="1:10" ht="12.75">
      <c r="A73" s="157" t="s">
        <v>255</v>
      </c>
      <c r="B73" s="161" t="s">
        <v>125</v>
      </c>
      <c r="C73" s="158" t="s">
        <v>33</v>
      </c>
      <c r="D73" s="159">
        <v>13.94</v>
      </c>
      <c r="E73" s="211"/>
      <c r="F73" s="199"/>
      <c r="G73" s="51"/>
      <c r="H73" s="211">
        <v>72989695237</v>
      </c>
      <c r="I73" s="199">
        <v>15</v>
      </c>
      <c r="J73" s="48">
        <v>2.09</v>
      </c>
    </row>
    <row r="74" spans="1:10" ht="12.75">
      <c r="A74" s="157" t="s">
        <v>256</v>
      </c>
      <c r="B74" s="161" t="s">
        <v>125</v>
      </c>
      <c r="C74" s="158" t="s">
        <v>34</v>
      </c>
      <c r="D74" s="159">
        <v>14.94</v>
      </c>
      <c r="E74" s="211"/>
      <c r="F74" s="199"/>
      <c r="G74" s="51"/>
      <c r="H74" s="211">
        <v>72989695238</v>
      </c>
      <c r="I74" s="199">
        <v>14</v>
      </c>
      <c r="J74" s="48">
        <v>2.09</v>
      </c>
    </row>
    <row r="75" spans="1:10" ht="12.75">
      <c r="A75" s="157" t="s">
        <v>273</v>
      </c>
      <c r="B75" s="161" t="s">
        <v>125</v>
      </c>
      <c r="C75" s="158" t="s">
        <v>19</v>
      </c>
      <c r="D75" s="159">
        <v>16.42</v>
      </c>
      <c r="E75" s="211"/>
      <c r="F75" s="199"/>
      <c r="G75" s="51"/>
      <c r="H75" s="211">
        <v>72989695257</v>
      </c>
      <c r="I75" s="199">
        <v>12</v>
      </c>
      <c r="J75" s="48">
        <v>1.97</v>
      </c>
    </row>
    <row r="76" spans="1:10" ht="12.75">
      <c r="A76" s="157" t="s">
        <v>257</v>
      </c>
      <c r="B76" s="161" t="s">
        <v>125</v>
      </c>
      <c r="C76" s="158" t="s">
        <v>17</v>
      </c>
      <c r="D76" s="159">
        <v>17.74</v>
      </c>
      <c r="E76" s="211"/>
      <c r="F76" s="199"/>
      <c r="G76" s="51"/>
      <c r="H76" s="211">
        <v>72989695239</v>
      </c>
      <c r="I76" s="199">
        <v>11</v>
      </c>
      <c r="J76" s="48">
        <v>1.95</v>
      </c>
    </row>
    <row r="77" spans="1:10" ht="12.75">
      <c r="A77" s="157" t="s">
        <v>258</v>
      </c>
      <c r="B77" s="161" t="s">
        <v>125</v>
      </c>
      <c r="C77" s="158" t="s">
        <v>36</v>
      </c>
      <c r="D77" s="159">
        <v>20.24</v>
      </c>
      <c r="E77" s="211"/>
      <c r="F77" s="199"/>
      <c r="G77" s="51"/>
      <c r="H77" s="211">
        <v>72989695240</v>
      </c>
      <c r="I77" s="199">
        <v>10</v>
      </c>
      <c r="J77" s="48">
        <v>2.03</v>
      </c>
    </row>
    <row r="78" spans="1:10" ht="12.75">
      <c r="A78" s="157" t="s">
        <v>259</v>
      </c>
      <c r="B78" s="161" t="s">
        <v>125</v>
      </c>
      <c r="C78" s="158" t="s">
        <v>72</v>
      </c>
      <c r="D78" s="159">
        <v>24.05</v>
      </c>
      <c r="E78" s="211"/>
      <c r="F78" s="199"/>
      <c r="G78" s="51"/>
      <c r="H78" s="211">
        <v>72989695241</v>
      </c>
      <c r="I78" s="199">
        <v>8</v>
      </c>
      <c r="J78" s="48">
        <v>1.92</v>
      </c>
    </row>
    <row r="79" spans="1:10" ht="12.75">
      <c r="A79" s="157" t="s">
        <v>260</v>
      </c>
      <c r="B79" s="161" t="s">
        <v>125</v>
      </c>
      <c r="C79" s="158" t="s">
        <v>40</v>
      </c>
      <c r="D79" s="159">
        <v>27.96</v>
      </c>
      <c r="E79" s="211"/>
      <c r="F79" s="199"/>
      <c r="G79" s="51"/>
      <c r="H79" s="211">
        <v>72989695252</v>
      </c>
      <c r="I79" s="199">
        <v>8</v>
      </c>
      <c r="J79" s="48">
        <v>2.24</v>
      </c>
    </row>
    <row r="80" spans="1:10" ht="12.75">
      <c r="A80" s="157" t="s">
        <v>261</v>
      </c>
      <c r="B80" s="161" t="s">
        <v>125</v>
      </c>
      <c r="C80" s="158" t="s">
        <v>41</v>
      </c>
      <c r="D80" s="159">
        <v>30.52</v>
      </c>
      <c r="E80" s="211"/>
      <c r="F80" s="199"/>
      <c r="G80" s="51"/>
      <c r="H80" s="211">
        <v>72989695242</v>
      </c>
      <c r="I80" s="199">
        <v>7</v>
      </c>
      <c r="J80" s="48">
        <v>2.14</v>
      </c>
    </row>
    <row r="81" spans="1:10" ht="12.75">
      <c r="A81" s="213" t="s">
        <v>262</v>
      </c>
      <c r="B81" s="214" t="s">
        <v>126</v>
      </c>
      <c r="C81" s="215" t="s">
        <v>29</v>
      </c>
      <c r="D81" s="216">
        <v>14</v>
      </c>
      <c r="E81" s="217"/>
      <c r="F81" s="217"/>
      <c r="G81" s="216"/>
      <c r="H81" s="217">
        <v>72989695243</v>
      </c>
      <c r="I81" s="217">
        <v>14</v>
      </c>
      <c r="J81" s="46">
        <v>1.96</v>
      </c>
    </row>
    <row r="82" spans="1:10" ht="12.75">
      <c r="A82" s="218" t="s">
        <v>263</v>
      </c>
      <c r="B82" s="219" t="s">
        <v>126</v>
      </c>
      <c r="C82" s="220" t="s">
        <v>32</v>
      </c>
      <c r="D82" s="221">
        <v>17.08</v>
      </c>
      <c r="E82" s="222"/>
      <c r="F82" s="222"/>
      <c r="G82" s="221"/>
      <c r="H82" s="222">
        <v>72989695244</v>
      </c>
      <c r="I82" s="222">
        <v>12</v>
      </c>
      <c r="J82" s="28">
        <v>2.05</v>
      </c>
    </row>
    <row r="83" spans="1:10" ht="12.75">
      <c r="A83" s="218" t="s">
        <v>264</v>
      </c>
      <c r="B83" s="219" t="s">
        <v>126</v>
      </c>
      <c r="C83" s="220" t="s">
        <v>33</v>
      </c>
      <c r="D83" s="221">
        <v>18.66</v>
      </c>
      <c r="E83" s="222"/>
      <c r="F83" s="222"/>
      <c r="G83" s="221"/>
      <c r="H83" s="222">
        <v>72989695245</v>
      </c>
      <c r="I83" s="222">
        <v>11</v>
      </c>
      <c r="J83" s="28">
        <v>2.05</v>
      </c>
    </row>
    <row r="84" spans="1:10" ht="12.75">
      <c r="A84" s="218" t="s">
        <v>265</v>
      </c>
      <c r="B84" s="219" t="s">
        <v>126</v>
      </c>
      <c r="C84" s="220" t="s">
        <v>34</v>
      </c>
      <c r="D84" s="221">
        <v>20.3</v>
      </c>
      <c r="E84" s="222"/>
      <c r="F84" s="222"/>
      <c r="G84" s="221"/>
      <c r="H84" s="222">
        <v>72989695246</v>
      </c>
      <c r="I84" s="222">
        <v>10</v>
      </c>
      <c r="J84" s="28">
        <v>2.03</v>
      </c>
    </row>
    <row r="85" spans="1:10" ht="12.75">
      <c r="A85" s="218" t="s">
        <v>266</v>
      </c>
      <c r="B85" s="219" t="s">
        <v>126</v>
      </c>
      <c r="C85" s="220" t="s">
        <v>17</v>
      </c>
      <c r="D85" s="221">
        <v>23.28</v>
      </c>
      <c r="E85" s="222"/>
      <c r="F85" s="222"/>
      <c r="G85" s="221"/>
      <c r="H85" s="222">
        <v>72989695247</v>
      </c>
      <c r="I85" s="222">
        <v>9</v>
      </c>
      <c r="J85" s="28">
        <v>2.1</v>
      </c>
    </row>
    <row r="86" spans="1:10" ht="12.75">
      <c r="A86" s="218" t="s">
        <v>267</v>
      </c>
      <c r="B86" s="219" t="s">
        <v>126</v>
      </c>
      <c r="C86" s="220" t="s">
        <v>36</v>
      </c>
      <c r="D86" s="221">
        <v>26.76</v>
      </c>
      <c r="E86" s="222"/>
      <c r="F86" s="222"/>
      <c r="G86" s="221"/>
      <c r="H86" s="222">
        <v>72989695248</v>
      </c>
      <c r="I86" s="222">
        <v>8</v>
      </c>
      <c r="J86" s="28">
        <v>2.14</v>
      </c>
    </row>
    <row r="87" spans="1:10" ht="12.75">
      <c r="A87" s="218" t="s">
        <v>268</v>
      </c>
      <c r="B87" s="219" t="s">
        <v>126</v>
      </c>
      <c r="C87" s="220" t="s">
        <v>38</v>
      </c>
      <c r="D87" s="221">
        <v>30.18</v>
      </c>
      <c r="E87" s="222"/>
      <c r="F87" s="222"/>
      <c r="G87" s="221"/>
      <c r="H87" s="222">
        <v>72989695249</v>
      </c>
      <c r="I87" s="222">
        <v>7</v>
      </c>
      <c r="J87" s="28">
        <v>2.11</v>
      </c>
    </row>
    <row r="88" spans="1:10" ht="12.75">
      <c r="A88" s="218" t="s">
        <v>269</v>
      </c>
      <c r="B88" s="219" t="s">
        <v>126</v>
      </c>
      <c r="C88" s="220" t="s">
        <v>39</v>
      </c>
      <c r="D88" s="221">
        <v>33.62</v>
      </c>
      <c r="E88" s="222"/>
      <c r="F88" s="222"/>
      <c r="G88" s="221"/>
      <c r="H88" s="222">
        <v>72989695250</v>
      </c>
      <c r="I88" s="222">
        <v>6</v>
      </c>
      <c r="J88" s="28">
        <v>2.02</v>
      </c>
    </row>
    <row r="89" spans="1:10" ht="12.75">
      <c r="A89" s="218" t="s">
        <v>454</v>
      </c>
      <c r="B89" s="219" t="s">
        <v>126</v>
      </c>
      <c r="C89" s="220" t="s">
        <v>40</v>
      </c>
      <c r="D89" s="221">
        <v>37.69</v>
      </c>
      <c r="E89" s="222"/>
      <c r="F89" s="222"/>
      <c r="G89" s="221"/>
      <c r="H89" s="222">
        <v>72989695258</v>
      </c>
      <c r="I89" s="222">
        <v>6</v>
      </c>
      <c r="J89" s="28">
        <v>2.26</v>
      </c>
    </row>
    <row r="90" spans="1:10" ht="12.75">
      <c r="A90" s="218" t="s">
        <v>270</v>
      </c>
      <c r="B90" s="219" t="s">
        <v>126</v>
      </c>
      <c r="C90" s="220" t="s">
        <v>41</v>
      </c>
      <c r="D90" s="221">
        <v>40.5</v>
      </c>
      <c r="E90" s="222"/>
      <c r="F90" s="222"/>
      <c r="G90" s="221"/>
      <c r="H90" s="222">
        <v>72989695251</v>
      </c>
      <c r="I90" s="222">
        <v>5</v>
      </c>
      <c r="J90" s="223">
        <v>2.03</v>
      </c>
    </row>
    <row r="91" spans="1:10" ht="12.75">
      <c r="A91" s="218" t="s">
        <v>912</v>
      </c>
      <c r="B91" s="219" t="s">
        <v>126</v>
      </c>
      <c r="C91" s="220" t="s">
        <v>42</v>
      </c>
      <c r="D91" s="221">
        <v>43.5</v>
      </c>
      <c r="E91" s="222"/>
      <c r="F91" s="222"/>
      <c r="G91" s="221"/>
      <c r="H91" s="222">
        <v>72989695262</v>
      </c>
      <c r="I91" s="222">
        <v>5</v>
      </c>
      <c r="J91" s="223">
        <v>2.18</v>
      </c>
    </row>
    <row r="92" spans="1:10" ht="12.75">
      <c r="A92" s="57" t="s">
        <v>913</v>
      </c>
      <c r="B92" s="225" t="s">
        <v>126</v>
      </c>
      <c r="C92" s="58" t="s">
        <v>114</v>
      </c>
      <c r="D92" s="226">
        <v>46.97</v>
      </c>
      <c r="E92" s="227"/>
      <c r="F92" s="227"/>
      <c r="G92" s="226"/>
      <c r="H92" s="227">
        <v>72989695259</v>
      </c>
      <c r="I92" s="227">
        <v>4</v>
      </c>
      <c r="J92" s="75">
        <v>1.88</v>
      </c>
    </row>
    <row r="93" spans="1:10" ht="12.75">
      <c r="A93" s="207" t="s">
        <v>467</v>
      </c>
      <c r="B93" s="224" t="s">
        <v>466</v>
      </c>
      <c r="C93" s="224" t="s">
        <v>17</v>
      </c>
      <c r="D93" s="52">
        <v>38.8</v>
      </c>
      <c r="E93" s="212"/>
      <c r="F93" s="212"/>
      <c r="G93" s="224"/>
      <c r="H93" s="212">
        <v>72989695260</v>
      </c>
      <c r="I93" s="212">
        <v>6</v>
      </c>
      <c r="J93" s="75">
        <v>2.33</v>
      </c>
    </row>
  </sheetData>
  <mergeCells count="18">
    <mergeCell ref="A16:C20"/>
    <mergeCell ref="D16:J20"/>
    <mergeCell ref="A21:J21"/>
    <mergeCell ref="A22:D22"/>
    <mergeCell ref="E22:G22"/>
    <mergeCell ref="H22:J22"/>
    <mergeCell ref="A1:C5"/>
    <mergeCell ref="D1:J5"/>
    <mergeCell ref="A6:J6"/>
    <mergeCell ref="A7:D7"/>
    <mergeCell ref="E7:G7"/>
    <mergeCell ref="H7:J7"/>
    <mergeCell ref="A31:C35"/>
    <mergeCell ref="D31:J35"/>
    <mergeCell ref="A36:J36"/>
    <mergeCell ref="A37:D37"/>
    <mergeCell ref="E37:G37"/>
    <mergeCell ref="H37:J37"/>
  </mergeCells>
  <printOptions horizontalCentered="1"/>
  <pageMargins left="0" right="0" top="1" bottom="0.25" header="0.25" footer="0.25"/>
  <pageSetup fitToHeight="2" horizontalDpi="600" verticalDpi="600" orientation="portrait" scale="85" r:id="rId2"/>
  <headerFooter alignWithMargins="0">
    <oddHeader>&amp;L&amp;"BrushScript BT,Regular"&amp;22Quality &amp;16Nut &amp; Bolt Company&amp;"Arial,Regular"&amp;10
2900 Sencore Dr. - 102    Sioux Falls, SD  57107&amp;R
Phone #   605-338-0852
Fax #      605-338-0874</oddHeader>
    <oddFooter>&amp;CPage &amp;P</oddFooter>
  </headerFooter>
  <rowBreaks count="1" manualBreakCount="1">
    <brk id="55"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1"/>
  <sheetViews>
    <sheetView showZeros="0" zoomScaleSheetLayoutView="75" workbookViewId="0" topLeftCell="A1">
      <selection activeCell="K1" sqref="K1"/>
    </sheetView>
  </sheetViews>
  <sheetFormatPr defaultColWidth="9.140625" defaultRowHeight="12.75"/>
  <cols>
    <col min="1" max="1" width="17.7109375" style="106" customWidth="1"/>
    <col min="2" max="4" width="7.7109375" style="107" customWidth="1"/>
    <col min="5" max="5" width="15.7109375" style="107" customWidth="1"/>
    <col min="6" max="7" width="6.7109375" style="107" customWidth="1"/>
    <col min="8" max="8" width="15.7109375" style="93" customWidth="1"/>
    <col min="9" max="9" width="8.57421875" style="93" customWidth="1"/>
    <col min="10" max="10" width="6.7109375" style="93" customWidth="1"/>
    <col min="11" max="11" width="9.140625" style="93" customWidth="1"/>
    <col min="12" max="12" width="12.140625" style="107" bestFit="1" customWidth="1"/>
    <col min="13" max="16384" width="9.140625" style="93" customWidth="1"/>
  </cols>
  <sheetData>
    <row r="1" spans="1:10" ht="12.75" customHeight="1">
      <c r="A1" s="556"/>
      <c r="B1" s="557"/>
      <c r="C1" s="558"/>
      <c r="D1" s="520" t="s">
        <v>792</v>
      </c>
      <c r="E1" s="565"/>
      <c r="F1" s="565"/>
      <c r="G1" s="566"/>
      <c r="H1" s="566"/>
      <c r="I1" s="566"/>
      <c r="J1" s="566"/>
    </row>
    <row r="2" spans="1:10" ht="12.75" customHeight="1">
      <c r="A2" s="559"/>
      <c r="B2" s="560"/>
      <c r="C2" s="561"/>
      <c r="D2" s="565"/>
      <c r="E2" s="565"/>
      <c r="F2" s="565"/>
      <c r="G2" s="566"/>
      <c r="H2" s="566"/>
      <c r="I2" s="566"/>
      <c r="J2" s="566"/>
    </row>
    <row r="3" spans="1:10" ht="12.75" customHeight="1">
      <c r="A3" s="559"/>
      <c r="B3" s="560"/>
      <c r="C3" s="561"/>
      <c r="D3" s="565"/>
      <c r="E3" s="565"/>
      <c r="F3" s="565"/>
      <c r="G3" s="566"/>
      <c r="H3" s="566"/>
      <c r="I3" s="566"/>
      <c r="J3" s="566"/>
    </row>
    <row r="4" spans="1:10" ht="12.75" customHeight="1">
      <c r="A4" s="559"/>
      <c r="B4" s="560"/>
      <c r="C4" s="561"/>
      <c r="D4" s="565"/>
      <c r="E4" s="565"/>
      <c r="F4" s="565"/>
      <c r="G4" s="566"/>
      <c r="H4" s="566"/>
      <c r="I4" s="566"/>
      <c r="J4" s="566"/>
    </row>
    <row r="5" spans="1:10" ht="12.75" customHeight="1">
      <c r="A5" s="562"/>
      <c r="B5" s="563"/>
      <c r="C5" s="564"/>
      <c r="D5" s="565"/>
      <c r="E5" s="565"/>
      <c r="F5" s="565"/>
      <c r="G5" s="566"/>
      <c r="H5" s="566"/>
      <c r="I5" s="566"/>
      <c r="J5" s="566"/>
    </row>
    <row r="6" spans="1:10" ht="12.75">
      <c r="A6" s="567" t="s">
        <v>793</v>
      </c>
      <c r="B6" s="568"/>
      <c r="C6" s="568"/>
      <c r="D6" s="568"/>
      <c r="E6" s="568"/>
      <c r="F6" s="568"/>
      <c r="G6" s="568"/>
      <c r="H6" s="568"/>
      <c r="I6" s="568"/>
      <c r="J6" s="569"/>
    </row>
    <row r="7" spans="1:10" ht="12.75">
      <c r="A7" s="570" t="s">
        <v>0</v>
      </c>
      <c r="B7" s="571"/>
      <c r="C7" s="571"/>
      <c r="D7" s="572"/>
      <c r="E7" s="573" t="s">
        <v>43</v>
      </c>
      <c r="F7" s="573"/>
      <c r="G7" s="573"/>
      <c r="H7" s="573"/>
      <c r="I7" s="573"/>
      <c r="J7" s="573"/>
    </row>
    <row r="8" spans="1:10" ht="12.75">
      <c r="A8" s="94" t="s">
        <v>1</v>
      </c>
      <c r="B8" s="94" t="s">
        <v>100</v>
      </c>
      <c r="C8" s="94"/>
      <c r="D8" s="94" t="s">
        <v>4</v>
      </c>
      <c r="E8" s="94" t="s">
        <v>5</v>
      </c>
      <c r="F8" s="94" t="s">
        <v>6</v>
      </c>
      <c r="G8" s="94" t="s">
        <v>80</v>
      </c>
      <c r="H8" s="94"/>
      <c r="I8" s="108"/>
      <c r="J8" s="108"/>
    </row>
    <row r="9" spans="1:10" ht="12.75">
      <c r="A9" s="109" t="s">
        <v>794</v>
      </c>
      <c r="B9" s="110" t="s">
        <v>122</v>
      </c>
      <c r="C9" s="389" t="s">
        <v>127</v>
      </c>
      <c r="D9" s="111">
        <v>1</v>
      </c>
      <c r="E9" s="112">
        <v>72989695910</v>
      </c>
      <c r="F9" s="112">
        <v>200</v>
      </c>
      <c r="G9" s="113">
        <v>2</v>
      </c>
      <c r="H9" s="112"/>
      <c r="I9" s="114"/>
      <c r="J9" s="114"/>
    </row>
    <row r="10" spans="1:10" ht="12.75">
      <c r="A10" s="95" t="s">
        <v>795</v>
      </c>
      <c r="B10" s="96" t="s">
        <v>123</v>
      </c>
      <c r="C10" s="351" t="s">
        <v>129</v>
      </c>
      <c r="D10" s="115">
        <v>2.27</v>
      </c>
      <c r="E10" s="116">
        <v>72989695909</v>
      </c>
      <c r="F10" s="116">
        <v>90</v>
      </c>
      <c r="G10" s="117">
        <v>2.04</v>
      </c>
      <c r="H10" s="116"/>
      <c r="I10" s="114"/>
      <c r="J10" s="114"/>
    </row>
    <row r="11" spans="1:10" ht="12.75">
      <c r="A11" s="95" t="s">
        <v>796</v>
      </c>
      <c r="B11" s="96" t="s">
        <v>124</v>
      </c>
      <c r="C11" s="351" t="s">
        <v>130</v>
      </c>
      <c r="D11" s="115">
        <v>3.28</v>
      </c>
      <c r="E11" s="116">
        <v>72989695906</v>
      </c>
      <c r="F11" s="116">
        <v>60</v>
      </c>
      <c r="G11" s="117">
        <v>1.96</v>
      </c>
      <c r="H11" s="116"/>
      <c r="I11" s="114"/>
      <c r="J11" s="114"/>
    </row>
    <row r="12" spans="1:10" ht="12.75">
      <c r="A12" s="95" t="s">
        <v>797</v>
      </c>
      <c r="B12" s="96" t="s">
        <v>125</v>
      </c>
      <c r="C12" s="351" t="s">
        <v>130</v>
      </c>
      <c r="D12" s="115">
        <v>4.76</v>
      </c>
      <c r="E12" s="116">
        <v>72989695904</v>
      </c>
      <c r="F12" s="116">
        <v>42</v>
      </c>
      <c r="G12" s="118">
        <v>1.99</v>
      </c>
      <c r="H12" s="116"/>
      <c r="I12" s="98"/>
      <c r="J12" s="117"/>
    </row>
    <row r="13" spans="1:10" ht="12.75">
      <c r="A13" s="390" t="s">
        <v>798</v>
      </c>
      <c r="B13" s="391" t="s">
        <v>126</v>
      </c>
      <c r="C13" s="391" t="s">
        <v>130</v>
      </c>
      <c r="D13" s="392">
        <v>6.4</v>
      </c>
      <c r="E13" s="393">
        <v>72989695905</v>
      </c>
      <c r="F13" s="393">
        <v>31</v>
      </c>
      <c r="G13" s="118">
        <v>1.98</v>
      </c>
      <c r="H13" s="393"/>
      <c r="I13" s="394"/>
      <c r="J13" s="117"/>
    </row>
    <row r="14" spans="1:10" ht="12.75">
      <c r="A14" s="119" t="s">
        <v>799</v>
      </c>
      <c r="B14" s="120" t="s">
        <v>800</v>
      </c>
      <c r="C14" s="120" t="s">
        <v>132</v>
      </c>
      <c r="D14" s="121"/>
      <c r="E14" s="122"/>
      <c r="F14" s="122"/>
      <c r="G14" s="123"/>
      <c r="H14" s="122"/>
      <c r="I14" s="124"/>
      <c r="J14" s="125"/>
    </row>
    <row r="15" spans="1:10" ht="12.75">
      <c r="A15" s="126"/>
      <c r="B15" s="127"/>
      <c r="C15" s="127"/>
      <c r="D15" s="115"/>
      <c r="E15" s="128"/>
      <c r="F15" s="128"/>
      <c r="G15" s="115"/>
      <c r="H15" s="128"/>
      <c r="I15" s="128"/>
      <c r="J15" s="115"/>
    </row>
    <row r="16" spans="1:10" ht="12.75">
      <c r="A16" s="126"/>
      <c r="B16" s="127"/>
      <c r="C16" s="127"/>
      <c r="D16" s="115"/>
      <c r="E16" s="128"/>
      <c r="F16" s="128"/>
      <c r="G16" s="115"/>
      <c r="H16" s="128"/>
      <c r="I16" s="128"/>
      <c r="J16" s="115"/>
    </row>
    <row r="17" spans="1:10" ht="12.75">
      <c r="A17" s="126"/>
      <c r="B17" s="127"/>
      <c r="C17" s="127"/>
      <c r="D17" s="115"/>
      <c r="E17" s="128"/>
      <c r="F17" s="128"/>
      <c r="G17" s="115"/>
      <c r="H17" s="128"/>
      <c r="I17" s="128"/>
      <c r="J17" s="115"/>
    </row>
    <row r="18" spans="1:10" ht="12.75">
      <c r="A18" s="556"/>
      <c r="B18" s="557"/>
      <c r="C18" s="558"/>
      <c r="D18" s="574" t="s">
        <v>801</v>
      </c>
      <c r="E18" s="575"/>
      <c r="F18" s="575"/>
      <c r="G18" s="575"/>
      <c r="H18" s="576"/>
      <c r="I18" s="576"/>
      <c r="J18" s="577"/>
    </row>
    <row r="19" spans="1:10" ht="12.75">
      <c r="A19" s="559"/>
      <c r="B19" s="560"/>
      <c r="C19" s="561"/>
      <c r="D19" s="578"/>
      <c r="E19" s="579"/>
      <c r="F19" s="579"/>
      <c r="G19" s="579"/>
      <c r="H19" s="580"/>
      <c r="I19" s="580"/>
      <c r="J19" s="581"/>
    </row>
    <row r="20" spans="1:10" ht="12.75">
      <c r="A20" s="559"/>
      <c r="B20" s="560"/>
      <c r="C20" s="561"/>
      <c r="D20" s="578"/>
      <c r="E20" s="579"/>
      <c r="F20" s="579"/>
      <c r="G20" s="579"/>
      <c r="H20" s="580"/>
      <c r="I20" s="580"/>
      <c r="J20" s="581"/>
    </row>
    <row r="21" spans="1:10" ht="12.75">
      <c r="A21" s="559"/>
      <c r="B21" s="560"/>
      <c r="C21" s="561"/>
      <c r="D21" s="578"/>
      <c r="E21" s="579"/>
      <c r="F21" s="579"/>
      <c r="G21" s="579"/>
      <c r="H21" s="580"/>
      <c r="I21" s="580"/>
      <c r="J21" s="581"/>
    </row>
    <row r="22" spans="1:10" ht="12.75">
      <c r="A22" s="562"/>
      <c r="B22" s="563"/>
      <c r="C22" s="564"/>
      <c r="D22" s="582"/>
      <c r="E22" s="583"/>
      <c r="F22" s="583"/>
      <c r="G22" s="583"/>
      <c r="H22" s="584"/>
      <c r="I22" s="584"/>
      <c r="J22" s="585"/>
    </row>
    <row r="23" spans="1:10" ht="12.75">
      <c r="A23" s="586" t="s">
        <v>121</v>
      </c>
      <c r="B23" s="587"/>
      <c r="C23" s="587"/>
      <c r="D23" s="587"/>
      <c r="E23" s="587"/>
      <c r="F23" s="587"/>
      <c r="G23" s="587"/>
      <c r="H23" s="587"/>
      <c r="I23" s="587"/>
      <c r="J23" s="588"/>
    </row>
    <row r="24" spans="1:10" ht="12.75">
      <c r="A24" s="570" t="s">
        <v>0</v>
      </c>
      <c r="B24" s="571"/>
      <c r="C24" s="571"/>
      <c r="D24" s="572"/>
      <c r="E24" s="573" t="s">
        <v>43</v>
      </c>
      <c r="F24" s="573"/>
      <c r="G24" s="573"/>
      <c r="H24" s="570"/>
      <c r="I24" s="571"/>
      <c r="J24" s="572"/>
    </row>
    <row r="25" spans="1:10" ht="12.75">
      <c r="A25" s="129" t="s">
        <v>1</v>
      </c>
      <c r="B25" s="129" t="s">
        <v>2</v>
      </c>
      <c r="C25" s="129" t="s">
        <v>128</v>
      </c>
      <c r="D25" s="129" t="s">
        <v>4</v>
      </c>
      <c r="E25" s="129" t="s">
        <v>5</v>
      </c>
      <c r="F25" s="129" t="s">
        <v>6</v>
      </c>
      <c r="G25" s="129" t="s">
        <v>101</v>
      </c>
      <c r="H25" s="129"/>
      <c r="I25" s="129"/>
      <c r="J25" s="129"/>
    </row>
    <row r="26" spans="1:10" ht="12.75">
      <c r="A26" s="130" t="s">
        <v>802</v>
      </c>
      <c r="B26" s="387" t="s">
        <v>20</v>
      </c>
      <c r="C26" s="387" t="s">
        <v>127</v>
      </c>
      <c r="D26" s="131">
        <v>1</v>
      </c>
      <c r="E26" s="132">
        <v>72989695914</v>
      </c>
      <c r="F26" s="133">
        <v>200</v>
      </c>
      <c r="G26" s="134">
        <f>D26*F26/100</f>
        <v>2</v>
      </c>
      <c r="H26" s="135"/>
      <c r="I26" s="136"/>
      <c r="J26" s="137"/>
    </row>
    <row r="27" spans="1:10" ht="12.75">
      <c r="A27" s="95" t="s">
        <v>803</v>
      </c>
      <c r="B27" s="351" t="s">
        <v>16</v>
      </c>
      <c r="C27" s="351" t="s">
        <v>129</v>
      </c>
      <c r="D27" s="97">
        <v>2.34</v>
      </c>
      <c r="E27" s="98">
        <v>72989695915</v>
      </c>
      <c r="F27" s="128">
        <v>85</v>
      </c>
      <c r="G27" s="103">
        <f>D27*F27/100</f>
        <v>1.9889999999999999</v>
      </c>
      <c r="H27" s="98"/>
      <c r="I27" s="128"/>
      <c r="J27" s="104"/>
    </row>
    <row r="28" spans="1:10" ht="12.75">
      <c r="A28" s="95" t="s">
        <v>804</v>
      </c>
      <c r="B28" s="351" t="s">
        <v>13</v>
      </c>
      <c r="C28" s="351" t="s">
        <v>130</v>
      </c>
      <c r="D28" s="97">
        <v>3.32</v>
      </c>
      <c r="E28" s="98">
        <v>72989695916</v>
      </c>
      <c r="F28" s="128">
        <v>60</v>
      </c>
      <c r="G28" s="103">
        <f>D28*F28/100</f>
        <v>1.992</v>
      </c>
      <c r="H28" s="98"/>
      <c r="I28" s="128"/>
      <c r="J28" s="104"/>
    </row>
    <row r="29" spans="1:10" ht="12.75">
      <c r="A29" s="95" t="s">
        <v>805</v>
      </c>
      <c r="B29" s="351" t="s">
        <v>11</v>
      </c>
      <c r="C29" s="351" t="s">
        <v>130</v>
      </c>
      <c r="D29" s="97">
        <v>5.1</v>
      </c>
      <c r="E29" s="98">
        <v>72989695917</v>
      </c>
      <c r="F29" s="128">
        <v>40</v>
      </c>
      <c r="G29" s="103">
        <f>D29*F29/100</f>
        <v>2.04</v>
      </c>
      <c r="H29" s="98"/>
      <c r="I29" s="128"/>
      <c r="J29" s="104"/>
    </row>
    <row r="30" spans="1:10" ht="12.75">
      <c r="A30" s="99" t="s">
        <v>806</v>
      </c>
      <c r="B30" s="388" t="s">
        <v>8</v>
      </c>
      <c r="C30" s="388" t="s">
        <v>130</v>
      </c>
      <c r="D30" s="101">
        <v>6.76</v>
      </c>
      <c r="E30" s="102">
        <v>72989695918</v>
      </c>
      <c r="F30" s="138">
        <v>30</v>
      </c>
      <c r="G30" s="105">
        <f>D30*F30/100</f>
        <v>2.028</v>
      </c>
      <c r="H30" s="102"/>
      <c r="I30" s="138"/>
      <c r="J30" s="139"/>
    </row>
    <row r="31" spans="1:9" ht="12.75">
      <c r="A31" s="126"/>
      <c r="B31" s="127"/>
      <c r="C31" s="127"/>
      <c r="D31" s="115"/>
      <c r="E31" s="128"/>
      <c r="F31" s="128"/>
      <c r="G31" s="118"/>
      <c r="H31" s="128"/>
      <c r="I31" s="128"/>
    </row>
    <row r="32" spans="1:9" ht="12.75">
      <c r="A32" s="126"/>
      <c r="B32" s="127"/>
      <c r="C32" s="127"/>
      <c r="D32" s="115"/>
      <c r="E32" s="128"/>
      <c r="F32" s="128"/>
      <c r="G32" s="118"/>
      <c r="H32" s="128"/>
      <c r="I32" s="128"/>
    </row>
    <row r="33" spans="1:9" ht="12.75">
      <c r="A33" s="126"/>
      <c r="B33" s="127"/>
      <c r="C33" s="127"/>
      <c r="D33" s="115"/>
      <c r="E33" s="128"/>
      <c r="F33" s="128"/>
      <c r="G33" s="118"/>
      <c r="H33" s="128"/>
      <c r="I33" s="128"/>
    </row>
    <row r="34" spans="1:10" ht="12.75">
      <c r="A34" s="417"/>
      <c r="B34" s="418"/>
      <c r="C34" s="418"/>
      <c r="D34" s="514" t="s">
        <v>1145</v>
      </c>
      <c r="E34" s="522"/>
      <c r="F34" s="523"/>
      <c r="G34" s="523"/>
      <c r="H34" s="523"/>
      <c r="I34" s="523"/>
      <c r="J34" s="606"/>
    </row>
    <row r="35" spans="1:10" ht="12.75">
      <c r="A35" s="418"/>
      <c r="B35" s="418"/>
      <c r="C35" s="418"/>
      <c r="D35" s="522"/>
      <c r="E35" s="522"/>
      <c r="F35" s="523"/>
      <c r="G35" s="523"/>
      <c r="H35" s="523"/>
      <c r="I35" s="523"/>
      <c r="J35" s="606"/>
    </row>
    <row r="36" spans="1:10" ht="12.75">
      <c r="A36" s="418"/>
      <c r="B36" s="418"/>
      <c r="C36" s="418"/>
      <c r="D36" s="522"/>
      <c r="E36" s="522"/>
      <c r="F36" s="523"/>
      <c r="G36" s="523"/>
      <c r="H36" s="523"/>
      <c r="I36" s="523"/>
      <c r="J36" s="606"/>
    </row>
    <row r="37" spans="1:10" ht="12.75">
      <c r="A37" s="418"/>
      <c r="B37" s="418"/>
      <c r="C37" s="418"/>
      <c r="D37" s="522"/>
      <c r="E37" s="522"/>
      <c r="F37" s="523"/>
      <c r="G37" s="523"/>
      <c r="H37" s="523"/>
      <c r="I37" s="523"/>
      <c r="J37" s="606"/>
    </row>
    <row r="38" spans="1:10" ht="12.75">
      <c r="A38" s="418"/>
      <c r="B38" s="418"/>
      <c r="C38" s="418"/>
      <c r="D38" s="522"/>
      <c r="E38" s="522"/>
      <c r="F38" s="523"/>
      <c r="G38" s="523"/>
      <c r="H38" s="523"/>
      <c r="I38" s="523"/>
      <c r="J38" s="606"/>
    </row>
    <row r="39" spans="1:10" ht="12.75">
      <c r="A39" s="607" t="s">
        <v>0</v>
      </c>
      <c r="B39" s="607"/>
      <c r="C39" s="607"/>
      <c r="D39" s="607"/>
      <c r="E39" s="607" t="s">
        <v>43</v>
      </c>
      <c r="F39" s="607"/>
      <c r="G39" s="607"/>
      <c r="H39" s="607"/>
      <c r="I39" s="607"/>
      <c r="J39" s="607"/>
    </row>
    <row r="40" spans="1:10" ht="12.75">
      <c r="A40" s="44" t="s">
        <v>1</v>
      </c>
      <c r="B40" s="44" t="s">
        <v>2</v>
      </c>
      <c r="C40" s="44" t="s">
        <v>128</v>
      </c>
      <c r="D40" s="44" t="s">
        <v>4</v>
      </c>
      <c r="E40" s="44" t="s">
        <v>5</v>
      </c>
      <c r="F40" s="44" t="s">
        <v>6</v>
      </c>
      <c r="G40" s="44" t="s">
        <v>80</v>
      </c>
      <c r="H40" s="44"/>
      <c r="I40" s="44"/>
      <c r="J40" s="44"/>
    </row>
    <row r="41" spans="1:10" ht="12.75">
      <c r="A41" s="197" t="s">
        <v>1146</v>
      </c>
      <c r="B41" s="198" t="s">
        <v>16</v>
      </c>
      <c r="C41" s="198" t="s">
        <v>129</v>
      </c>
      <c r="D41" s="12">
        <v>2.73</v>
      </c>
      <c r="E41" s="22">
        <v>72989696637</v>
      </c>
      <c r="F41" s="15">
        <v>73</v>
      </c>
      <c r="G41" s="223">
        <f aca="true" t="shared" si="0" ref="G41:G44">F41*D41/100</f>
        <v>1.9929</v>
      </c>
      <c r="H41" s="9"/>
      <c r="I41" s="13"/>
      <c r="J41" s="48"/>
    </row>
    <row r="42" spans="1:10" ht="12.75">
      <c r="A42" s="197" t="s">
        <v>1147</v>
      </c>
      <c r="B42" s="198" t="s">
        <v>13</v>
      </c>
      <c r="C42" s="198" t="s">
        <v>130</v>
      </c>
      <c r="D42" s="12">
        <v>3.81</v>
      </c>
      <c r="E42" s="22">
        <v>72989696638</v>
      </c>
      <c r="F42" s="15">
        <v>52</v>
      </c>
      <c r="G42" s="223">
        <f t="shared" si="0"/>
        <v>1.9812</v>
      </c>
      <c r="H42" s="9"/>
      <c r="I42" s="13"/>
      <c r="J42" s="48"/>
    </row>
    <row r="43" spans="1:10" ht="12.75">
      <c r="A43" s="197" t="s">
        <v>1148</v>
      </c>
      <c r="B43" s="198" t="s">
        <v>11</v>
      </c>
      <c r="C43" s="198" t="s">
        <v>130</v>
      </c>
      <c r="D43" s="12">
        <v>5.45</v>
      </c>
      <c r="E43" s="22">
        <v>72989696639</v>
      </c>
      <c r="F43" s="15">
        <v>37</v>
      </c>
      <c r="G43" s="223">
        <f t="shared" si="0"/>
        <v>2.0165</v>
      </c>
      <c r="H43" s="9"/>
      <c r="I43" s="13"/>
      <c r="J43" s="48"/>
    </row>
    <row r="44" spans="1:10" ht="12.75">
      <c r="A44" s="207" t="s">
        <v>1149</v>
      </c>
      <c r="B44" s="205" t="s">
        <v>8</v>
      </c>
      <c r="C44" s="205" t="s">
        <v>130</v>
      </c>
      <c r="D44" s="61">
        <v>7.81</v>
      </c>
      <c r="E44" s="82">
        <v>72989696640</v>
      </c>
      <c r="F44" s="16">
        <v>26</v>
      </c>
      <c r="G44" s="395">
        <f t="shared" si="0"/>
        <v>2.0306</v>
      </c>
      <c r="H44" s="19"/>
      <c r="I44" s="18"/>
      <c r="J44" s="49"/>
    </row>
    <row r="45" spans="1:12" ht="12.75" customHeight="1">
      <c r="A45" s="126"/>
      <c r="B45" s="127"/>
      <c r="C45" s="127"/>
      <c r="D45" s="115"/>
      <c r="E45" s="128"/>
      <c r="F45" s="128"/>
      <c r="G45" s="115"/>
      <c r="H45" s="128"/>
      <c r="I45" s="128"/>
      <c r="J45" s="115"/>
      <c r="L45" s="93"/>
    </row>
    <row r="46" spans="1:12" ht="12.75" customHeight="1">
      <c r="A46" s="126"/>
      <c r="B46" s="127"/>
      <c r="C46" s="127"/>
      <c r="D46" s="115"/>
      <c r="E46" s="128"/>
      <c r="F46" s="128"/>
      <c r="G46" s="115"/>
      <c r="H46" s="128"/>
      <c r="I46" s="128"/>
      <c r="J46" s="115"/>
      <c r="L46" s="93"/>
    </row>
    <row r="47" spans="1:12" ht="12.75" customHeight="1">
      <c r="A47" s="126"/>
      <c r="B47" s="127"/>
      <c r="C47" s="127"/>
      <c r="D47" s="115"/>
      <c r="E47" s="128"/>
      <c r="F47" s="128"/>
      <c r="G47" s="115"/>
      <c r="H47" s="128"/>
      <c r="I47" s="128"/>
      <c r="J47" s="115"/>
      <c r="L47" s="93"/>
    </row>
    <row r="48" spans="1:12" ht="12.75" customHeight="1">
      <c r="A48" s="126"/>
      <c r="B48" s="127"/>
      <c r="C48" s="127"/>
      <c r="D48" s="115"/>
      <c r="E48" s="128"/>
      <c r="F48" s="128"/>
      <c r="G48" s="115"/>
      <c r="H48" s="128"/>
      <c r="I48" s="128"/>
      <c r="J48" s="115"/>
      <c r="L48" s="93"/>
    </row>
    <row r="49" spans="1:12" ht="12.75" customHeight="1">
      <c r="A49" s="126"/>
      <c r="B49" s="127"/>
      <c r="C49" s="127"/>
      <c r="D49" s="115"/>
      <c r="E49" s="128"/>
      <c r="F49" s="128"/>
      <c r="G49" s="115"/>
      <c r="H49" s="128"/>
      <c r="I49" s="128"/>
      <c r="J49" s="115"/>
      <c r="L49" s="93"/>
    </row>
    <row r="50" spans="1:12" ht="12.75" customHeight="1">
      <c r="A50" s="126"/>
      <c r="B50" s="127"/>
      <c r="C50" s="127"/>
      <c r="D50" s="115"/>
      <c r="E50" s="128"/>
      <c r="F50" s="128"/>
      <c r="G50" s="115"/>
      <c r="H50" s="128"/>
      <c r="I50" s="128"/>
      <c r="J50" s="115"/>
      <c r="L50" s="93"/>
    </row>
    <row r="51" spans="1:12" ht="12.75" customHeight="1">
      <c r="A51" s="126"/>
      <c r="B51" s="127"/>
      <c r="C51" s="127"/>
      <c r="D51" s="115"/>
      <c r="E51" s="128"/>
      <c r="F51" s="128"/>
      <c r="G51" s="115"/>
      <c r="H51" s="128"/>
      <c r="I51" s="128"/>
      <c r="J51" s="115"/>
      <c r="L51" s="93"/>
    </row>
    <row r="52" spans="1:12" ht="12.75" customHeight="1">
      <c r="A52" s="126"/>
      <c r="B52" s="127"/>
      <c r="C52" s="127"/>
      <c r="D52" s="115"/>
      <c r="E52" s="128"/>
      <c r="F52" s="128"/>
      <c r="G52" s="115"/>
      <c r="H52" s="128"/>
      <c r="I52" s="128"/>
      <c r="J52" s="115"/>
      <c r="L52" s="93"/>
    </row>
    <row r="53" spans="1:12" ht="12.75" customHeight="1">
      <c r="A53" s="126"/>
      <c r="B53" s="127"/>
      <c r="C53" s="127"/>
      <c r="D53" s="115"/>
      <c r="E53" s="128"/>
      <c r="F53" s="128"/>
      <c r="G53" s="115"/>
      <c r="H53" s="128"/>
      <c r="I53" s="128"/>
      <c r="J53" s="115"/>
      <c r="L53" s="93"/>
    </row>
    <row r="54" spans="1:12" ht="12.75" customHeight="1">
      <c r="A54" s="126"/>
      <c r="B54" s="127"/>
      <c r="C54" s="127"/>
      <c r="D54" s="115"/>
      <c r="E54" s="128"/>
      <c r="F54" s="128"/>
      <c r="G54" s="115"/>
      <c r="H54" s="128"/>
      <c r="I54" s="128"/>
      <c r="J54" s="115"/>
      <c r="L54" s="93"/>
    </row>
    <row r="55" spans="1:12" ht="12.75" customHeight="1">
      <c r="A55" s="126"/>
      <c r="B55" s="127"/>
      <c r="C55" s="127"/>
      <c r="D55" s="115"/>
      <c r="E55" s="128"/>
      <c r="F55" s="128"/>
      <c r="G55" s="115"/>
      <c r="H55" s="128"/>
      <c r="I55" s="128"/>
      <c r="J55" s="115"/>
      <c r="L55" s="93"/>
    </row>
    <row r="56" spans="1:12" ht="12.75" customHeight="1">
      <c r="A56" s="589"/>
      <c r="B56" s="590"/>
      <c r="C56" s="591"/>
      <c r="D56" s="574" t="s">
        <v>807</v>
      </c>
      <c r="E56" s="598"/>
      <c r="F56" s="598"/>
      <c r="G56" s="598"/>
      <c r="H56" s="598"/>
      <c r="I56" s="598"/>
      <c r="J56" s="599"/>
      <c r="L56" s="93"/>
    </row>
    <row r="57" spans="1:12" ht="12.75" customHeight="1">
      <c r="A57" s="592"/>
      <c r="B57" s="593"/>
      <c r="C57" s="594"/>
      <c r="D57" s="600"/>
      <c r="E57" s="601"/>
      <c r="F57" s="601"/>
      <c r="G57" s="601"/>
      <c r="H57" s="601"/>
      <c r="I57" s="601"/>
      <c r="J57" s="602"/>
      <c r="L57" s="93"/>
    </row>
    <row r="58" spans="1:12" ht="12.75" customHeight="1">
      <c r="A58" s="592"/>
      <c r="B58" s="593"/>
      <c r="C58" s="594"/>
      <c r="D58" s="600"/>
      <c r="E58" s="601"/>
      <c r="F58" s="601"/>
      <c r="G58" s="601"/>
      <c r="H58" s="601"/>
      <c r="I58" s="601"/>
      <c r="J58" s="602"/>
      <c r="L58" s="93"/>
    </row>
    <row r="59" spans="1:12" ht="12.75" customHeight="1">
      <c r="A59" s="592"/>
      <c r="B59" s="593"/>
      <c r="C59" s="594"/>
      <c r="D59" s="600"/>
      <c r="E59" s="601"/>
      <c r="F59" s="601"/>
      <c r="G59" s="601"/>
      <c r="H59" s="601"/>
      <c r="I59" s="601"/>
      <c r="J59" s="602"/>
      <c r="L59" s="93"/>
    </row>
    <row r="60" spans="1:12" ht="12.75" customHeight="1">
      <c r="A60" s="595"/>
      <c r="B60" s="596"/>
      <c r="C60" s="597"/>
      <c r="D60" s="603"/>
      <c r="E60" s="604"/>
      <c r="F60" s="604"/>
      <c r="G60" s="604"/>
      <c r="H60" s="604"/>
      <c r="I60" s="604"/>
      <c r="J60" s="605"/>
      <c r="L60" s="93"/>
    </row>
    <row r="61" spans="1:12" ht="12.75" customHeight="1">
      <c r="A61" s="567" t="s">
        <v>808</v>
      </c>
      <c r="B61" s="568"/>
      <c r="C61" s="568"/>
      <c r="D61" s="568"/>
      <c r="E61" s="568"/>
      <c r="F61" s="568"/>
      <c r="G61" s="568"/>
      <c r="H61" s="568"/>
      <c r="I61" s="568"/>
      <c r="J61" s="569"/>
      <c r="L61" s="93"/>
    </row>
    <row r="62" spans="1:12" ht="12.75" customHeight="1">
      <c r="A62" s="570" t="s">
        <v>0</v>
      </c>
      <c r="B62" s="571"/>
      <c r="C62" s="571"/>
      <c r="D62" s="572"/>
      <c r="E62" s="570" t="s">
        <v>43</v>
      </c>
      <c r="F62" s="571"/>
      <c r="G62" s="572"/>
      <c r="H62" s="570"/>
      <c r="I62" s="571"/>
      <c r="J62" s="572"/>
      <c r="L62" s="93"/>
    </row>
    <row r="63" spans="1:12" ht="12.75" customHeight="1">
      <c r="A63" s="94" t="s">
        <v>1</v>
      </c>
      <c r="B63" s="94" t="s">
        <v>100</v>
      </c>
      <c r="C63" s="94" t="s">
        <v>3</v>
      </c>
      <c r="D63" s="94" t="s">
        <v>4</v>
      </c>
      <c r="E63" s="94" t="s">
        <v>5</v>
      </c>
      <c r="F63" s="94" t="s">
        <v>6</v>
      </c>
      <c r="G63" s="94" t="s">
        <v>80</v>
      </c>
      <c r="H63" s="94"/>
      <c r="I63" s="94"/>
      <c r="J63" s="94"/>
      <c r="L63" s="93"/>
    </row>
    <row r="64" spans="1:12" ht="12.75">
      <c r="A64" s="152" t="s">
        <v>809</v>
      </c>
      <c r="B64" s="156" t="s">
        <v>122</v>
      </c>
      <c r="C64" s="153" t="s">
        <v>29</v>
      </c>
      <c r="D64" s="154">
        <v>2.62</v>
      </c>
      <c r="E64" s="155">
        <v>72989695911</v>
      </c>
      <c r="F64" s="155">
        <v>75</v>
      </c>
      <c r="G64" s="396">
        <v>1.97</v>
      </c>
      <c r="H64" s="155"/>
      <c r="I64" s="299"/>
      <c r="J64" s="300"/>
      <c r="L64" s="93"/>
    </row>
    <row r="65" spans="1:12" ht="12.75">
      <c r="A65" s="157" t="s">
        <v>810</v>
      </c>
      <c r="B65" s="161" t="s">
        <v>122</v>
      </c>
      <c r="C65" s="158" t="s">
        <v>32</v>
      </c>
      <c r="D65" s="159">
        <v>3.34</v>
      </c>
      <c r="E65" s="160">
        <v>72989695912</v>
      </c>
      <c r="F65" s="160">
        <v>60</v>
      </c>
      <c r="G65" s="397">
        <f aca="true" t="shared" si="1" ref="G65:G120">F65*D65/100</f>
        <v>2.0039999999999996</v>
      </c>
      <c r="H65" s="160"/>
      <c r="I65" s="250"/>
      <c r="J65" s="251"/>
      <c r="L65" s="93"/>
    </row>
    <row r="66" spans="1:12" ht="12.75">
      <c r="A66" s="157" t="s">
        <v>811</v>
      </c>
      <c r="B66" s="161" t="s">
        <v>122</v>
      </c>
      <c r="C66" s="158" t="s">
        <v>34</v>
      </c>
      <c r="D66" s="159">
        <v>4.28</v>
      </c>
      <c r="E66" s="160">
        <v>72989695913</v>
      </c>
      <c r="F66" s="160">
        <v>48</v>
      </c>
      <c r="G66" s="397">
        <f t="shared" si="1"/>
        <v>2.0544</v>
      </c>
      <c r="H66" s="160"/>
      <c r="I66" s="250"/>
      <c r="J66" s="251"/>
      <c r="L66" s="93"/>
    </row>
    <row r="67" spans="1:12" ht="12.75">
      <c r="A67" s="162" t="s">
        <v>914</v>
      </c>
      <c r="B67" s="166" t="s">
        <v>122</v>
      </c>
      <c r="C67" s="163" t="s">
        <v>17</v>
      </c>
      <c r="D67" s="164">
        <v>5.15</v>
      </c>
      <c r="E67" s="165">
        <v>72989694904</v>
      </c>
      <c r="F67" s="165">
        <v>39</v>
      </c>
      <c r="G67" s="398">
        <f>F67*D67/100</f>
        <v>2.0085</v>
      </c>
      <c r="H67" s="165"/>
      <c r="I67" s="301"/>
      <c r="J67" s="302"/>
      <c r="L67" s="93"/>
    </row>
    <row r="68" spans="1:12" ht="12.75">
      <c r="A68" s="152" t="s">
        <v>812</v>
      </c>
      <c r="B68" s="156" t="s">
        <v>123</v>
      </c>
      <c r="C68" s="153" t="s">
        <v>29</v>
      </c>
      <c r="D68" s="154">
        <v>4.48</v>
      </c>
      <c r="E68" s="155">
        <v>72989695919</v>
      </c>
      <c r="F68" s="155">
        <v>45</v>
      </c>
      <c r="G68" s="396">
        <f t="shared" si="1"/>
        <v>2.016</v>
      </c>
      <c r="H68" s="155"/>
      <c r="I68" s="299"/>
      <c r="J68" s="300"/>
      <c r="L68" s="93"/>
    </row>
    <row r="69" spans="1:12" ht="12.75">
      <c r="A69" s="157" t="s">
        <v>813</v>
      </c>
      <c r="B69" s="161" t="s">
        <v>123</v>
      </c>
      <c r="C69" s="158" t="s">
        <v>23</v>
      </c>
      <c r="D69" s="159">
        <v>5.4</v>
      </c>
      <c r="E69" s="160">
        <v>72989695920</v>
      </c>
      <c r="F69" s="160">
        <v>40</v>
      </c>
      <c r="G69" s="397">
        <f t="shared" si="1"/>
        <v>2.16</v>
      </c>
      <c r="H69" s="160"/>
      <c r="I69" s="250"/>
      <c r="J69" s="251"/>
      <c r="L69" s="93"/>
    </row>
    <row r="70" spans="1:12" ht="12.75">
      <c r="A70" s="157" t="s">
        <v>814</v>
      </c>
      <c r="B70" s="161" t="s">
        <v>123</v>
      </c>
      <c r="C70" s="158" t="s">
        <v>32</v>
      </c>
      <c r="D70" s="159">
        <v>5.94</v>
      </c>
      <c r="E70" s="160">
        <v>72989695921</v>
      </c>
      <c r="F70" s="160">
        <v>34</v>
      </c>
      <c r="G70" s="397">
        <f t="shared" si="1"/>
        <v>2.0196</v>
      </c>
      <c r="H70" s="160"/>
      <c r="I70" s="250"/>
      <c r="J70" s="251"/>
      <c r="L70" s="93"/>
    </row>
    <row r="71" spans="1:10" ht="12.75">
      <c r="A71" s="157" t="s">
        <v>815</v>
      </c>
      <c r="B71" s="161" t="s">
        <v>123</v>
      </c>
      <c r="C71" s="158" t="s">
        <v>33</v>
      </c>
      <c r="D71" s="159">
        <v>6.22</v>
      </c>
      <c r="E71" s="160">
        <v>72989695922</v>
      </c>
      <c r="F71" s="160">
        <v>32</v>
      </c>
      <c r="G71" s="397">
        <f t="shared" si="1"/>
        <v>1.9904</v>
      </c>
      <c r="H71" s="160"/>
      <c r="I71" s="250"/>
      <c r="J71" s="251"/>
    </row>
    <row r="72" spans="1:10" ht="12.75">
      <c r="A72" s="157" t="s">
        <v>816</v>
      </c>
      <c r="B72" s="161" t="s">
        <v>123</v>
      </c>
      <c r="C72" s="158" t="s">
        <v>34</v>
      </c>
      <c r="D72" s="159">
        <v>7.34</v>
      </c>
      <c r="E72" s="160">
        <v>72989695923</v>
      </c>
      <c r="F72" s="160">
        <v>30</v>
      </c>
      <c r="G72" s="397">
        <f t="shared" si="1"/>
        <v>2.202</v>
      </c>
      <c r="H72" s="160"/>
      <c r="I72" s="250"/>
      <c r="J72" s="251"/>
    </row>
    <row r="73" spans="1:10" ht="12.75">
      <c r="A73" s="157" t="s">
        <v>968</v>
      </c>
      <c r="B73" s="161" t="s">
        <v>123</v>
      </c>
      <c r="C73" s="158" t="s">
        <v>19</v>
      </c>
      <c r="D73" s="159">
        <v>7.88</v>
      </c>
      <c r="E73" s="160">
        <v>72989696906</v>
      </c>
      <c r="F73" s="160">
        <v>25</v>
      </c>
      <c r="G73" s="397">
        <f t="shared" si="1"/>
        <v>1.97</v>
      </c>
      <c r="H73" s="160"/>
      <c r="I73" s="250"/>
      <c r="J73" s="251"/>
    </row>
    <row r="74" spans="1:10" ht="12.75">
      <c r="A74" s="157" t="s">
        <v>817</v>
      </c>
      <c r="B74" s="161" t="s">
        <v>123</v>
      </c>
      <c r="C74" s="158" t="s">
        <v>17</v>
      </c>
      <c r="D74" s="159">
        <v>8.6</v>
      </c>
      <c r="E74" s="160">
        <v>72989695924</v>
      </c>
      <c r="F74" s="160">
        <v>25</v>
      </c>
      <c r="G74" s="397">
        <f t="shared" si="1"/>
        <v>2.15</v>
      </c>
      <c r="H74" s="160"/>
      <c r="I74" s="250"/>
      <c r="J74" s="251"/>
    </row>
    <row r="75" spans="1:10" ht="12.75">
      <c r="A75" s="157" t="s">
        <v>915</v>
      </c>
      <c r="B75" s="161" t="s">
        <v>123</v>
      </c>
      <c r="C75" s="158" t="s">
        <v>35</v>
      </c>
      <c r="D75" s="159">
        <v>9.04</v>
      </c>
      <c r="E75" s="160">
        <v>72989694907</v>
      </c>
      <c r="F75" s="160">
        <v>23</v>
      </c>
      <c r="G75" s="397">
        <f t="shared" si="1"/>
        <v>2.0791999999999997</v>
      </c>
      <c r="H75" s="160"/>
      <c r="I75" s="250"/>
      <c r="J75" s="251"/>
    </row>
    <row r="76" spans="1:10" ht="12.75">
      <c r="A76" s="157" t="s">
        <v>818</v>
      </c>
      <c r="B76" s="161" t="s">
        <v>123</v>
      </c>
      <c r="C76" s="158" t="s">
        <v>36</v>
      </c>
      <c r="D76" s="159">
        <v>9.81</v>
      </c>
      <c r="E76" s="160">
        <v>72989695925</v>
      </c>
      <c r="F76" s="160">
        <v>21</v>
      </c>
      <c r="G76" s="397">
        <f t="shared" si="1"/>
        <v>2.0601000000000003</v>
      </c>
      <c r="H76" s="160"/>
      <c r="I76" s="250"/>
      <c r="J76" s="251"/>
    </row>
    <row r="77" spans="1:10" ht="12.75">
      <c r="A77" s="157" t="s">
        <v>916</v>
      </c>
      <c r="B77" s="161" t="s">
        <v>123</v>
      </c>
      <c r="C77" s="158" t="s">
        <v>37</v>
      </c>
      <c r="D77" s="159">
        <v>10.52</v>
      </c>
      <c r="E77" s="160">
        <v>72989694911</v>
      </c>
      <c r="F77" s="160">
        <v>19</v>
      </c>
      <c r="G77" s="397">
        <f>F77*D77/100</f>
        <v>1.9988</v>
      </c>
      <c r="H77" s="160"/>
      <c r="I77" s="250"/>
      <c r="J77" s="251"/>
    </row>
    <row r="78" spans="1:10" ht="12.75">
      <c r="A78" s="157" t="s">
        <v>819</v>
      </c>
      <c r="B78" s="161" t="s">
        <v>123</v>
      </c>
      <c r="C78" s="158" t="s">
        <v>38</v>
      </c>
      <c r="D78" s="159">
        <v>11.13</v>
      </c>
      <c r="E78" s="160">
        <v>72989695943</v>
      </c>
      <c r="F78" s="160">
        <v>18</v>
      </c>
      <c r="G78" s="397">
        <f t="shared" si="1"/>
        <v>2.0034</v>
      </c>
      <c r="H78" s="160"/>
      <c r="I78" s="250"/>
      <c r="J78" s="251"/>
    </row>
    <row r="79" spans="1:10" ht="12.75">
      <c r="A79" s="157" t="s">
        <v>969</v>
      </c>
      <c r="B79" s="161" t="s">
        <v>123</v>
      </c>
      <c r="C79" s="158" t="s">
        <v>39</v>
      </c>
      <c r="D79" s="159">
        <v>12.64</v>
      </c>
      <c r="E79" s="160">
        <v>72989696907</v>
      </c>
      <c r="F79" s="160">
        <v>16</v>
      </c>
      <c r="G79" s="397">
        <f>F79*D79/100</f>
        <v>2.0224</v>
      </c>
      <c r="H79" s="160"/>
      <c r="I79" s="250"/>
      <c r="J79" s="251"/>
    </row>
    <row r="80" spans="1:10" ht="12.75">
      <c r="A80" s="162" t="s">
        <v>820</v>
      </c>
      <c r="B80" s="166" t="s">
        <v>123</v>
      </c>
      <c r="C80" s="163" t="s">
        <v>41</v>
      </c>
      <c r="D80" s="164">
        <v>15.08</v>
      </c>
      <c r="E80" s="165">
        <v>72989695944</v>
      </c>
      <c r="F80" s="165">
        <v>13</v>
      </c>
      <c r="G80" s="398">
        <f t="shared" si="1"/>
        <v>1.9604</v>
      </c>
      <c r="H80" s="165"/>
      <c r="I80" s="301"/>
      <c r="J80" s="302"/>
    </row>
    <row r="81" spans="1:10" ht="12.75">
      <c r="A81" s="152" t="s">
        <v>821</v>
      </c>
      <c r="B81" s="156" t="s">
        <v>124</v>
      </c>
      <c r="C81" s="153" t="s">
        <v>29</v>
      </c>
      <c r="D81" s="154">
        <v>7.08</v>
      </c>
      <c r="E81" s="155">
        <v>72989695926</v>
      </c>
      <c r="F81" s="155">
        <v>30</v>
      </c>
      <c r="G81" s="396">
        <f t="shared" si="1"/>
        <v>2.124</v>
      </c>
      <c r="H81" s="155"/>
      <c r="I81" s="299"/>
      <c r="J81" s="300"/>
    </row>
    <row r="82" spans="1:10" ht="12.75">
      <c r="A82" s="157" t="s">
        <v>822</v>
      </c>
      <c r="B82" s="161" t="s">
        <v>124</v>
      </c>
      <c r="C82" s="158" t="s">
        <v>32</v>
      </c>
      <c r="D82" s="159">
        <v>8.66</v>
      </c>
      <c r="E82" s="160">
        <v>72989695927</v>
      </c>
      <c r="F82" s="160">
        <v>25</v>
      </c>
      <c r="G82" s="397">
        <f t="shared" si="1"/>
        <v>2.165</v>
      </c>
      <c r="H82" s="160"/>
      <c r="I82" s="250"/>
      <c r="J82" s="251"/>
    </row>
    <row r="83" spans="1:10" ht="12.75">
      <c r="A83" s="157" t="s">
        <v>917</v>
      </c>
      <c r="B83" s="161" t="s">
        <v>124</v>
      </c>
      <c r="C83" s="158" t="s">
        <v>33</v>
      </c>
      <c r="D83" s="159">
        <v>9.48</v>
      </c>
      <c r="E83" s="160">
        <v>72989694912</v>
      </c>
      <c r="F83" s="160">
        <v>22</v>
      </c>
      <c r="G83" s="397">
        <f>F83*D83/100</f>
        <v>2.0856</v>
      </c>
      <c r="H83" s="160"/>
      <c r="I83" s="250"/>
      <c r="J83" s="251"/>
    </row>
    <row r="84" spans="1:10" ht="12.75">
      <c r="A84" s="157" t="s">
        <v>823</v>
      </c>
      <c r="B84" s="161" t="s">
        <v>124</v>
      </c>
      <c r="C84" s="158" t="s">
        <v>34</v>
      </c>
      <c r="D84" s="159">
        <v>10.22</v>
      </c>
      <c r="E84" s="160">
        <v>72989695928</v>
      </c>
      <c r="F84" s="160">
        <v>19</v>
      </c>
      <c r="G84" s="397">
        <f t="shared" si="1"/>
        <v>1.9418</v>
      </c>
      <c r="H84" s="160"/>
      <c r="I84" s="250"/>
      <c r="J84" s="251"/>
    </row>
    <row r="85" spans="1:10" ht="12.75">
      <c r="A85" s="157" t="s">
        <v>1129</v>
      </c>
      <c r="B85" s="161" t="s">
        <v>124</v>
      </c>
      <c r="C85" s="158" t="s">
        <v>19</v>
      </c>
      <c r="D85" s="159">
        <v>11.12</v>
      </c>
      <c r="E85" s="160">
        <v>72989696928</v>
      </c>
      <c r="F85" s="160">
        <v>18</v>
      </c>
      <c r="G85" s="397">
        <f aca="true" t="shared" si="2" ref="G85">F85*D85/100</f>
        <v>2.0016</v>
      </c>
      <c r="H85" s="160"/>
      <c r="I85" s="250"/>
      <c r="J85" s="251"/>
    </row>
    <row r="86" spans="1:10" ht="12.75">
      <c r="A86" s="157" t="s">
        <v>824</v>
      </c>
      <c r="B86" s="161" t="s">
        <v>124</v>
      </c>
      <c r="C86" s="158" t="s">
        <v>17</v>
      </c>
      <c r="D86" s="159">
        <v>11.82</v>
      </c>
      <c r="E86" s="160">
        <v>72989695929</v>
      </c>
      <c r="F86" s="160">
        <v>17</v>
      </c>
      <c r="G86" s="397">
        <f t="shared" si="1"/>
        <v>2.0094</v>
      </c>
      <c r="H86" s="160"/>
      <c r="I86" s="250"/>
      <c r="J86" s="251"/>
    </row>
    <row r="87" spans="1:10" ht="12.75">
      <c r="A87" s="157" t="s">
        <v>1132</v>
      </c>
      <c r="B87" s="161" t="s">
        <v>124</v>
      </c>
      <c r="C87" s="158" t="s">
        <v>35</v>
      </c>
      <c r="D87" s="159">
        <v>12.41</v>
      </c>
      <c r="E87" s="160">
        <v>72989694919</v>
      </c>
      <c r="F87" s="160">
        <v>16</v>
      </c>
      <c r="G87" s="397">
        <f aca="true" t="shared" si="3" ref="G87">F87*D87/100</f>
        <v>1.9856</v>
      </c>
      <c r="H87" s="160"/>
      <c r="I87" s="250"/>
      <c r="J87" s="251"/>
    </row>
    <row r="88" spans="1:10" ht="12.75">
      <c r="A88" s="157" t="s">
        <v>825</v>
      </c>
      <c r="B88" s="161" t="s">
        <v>124</v>
      </c>
      <c r="C88" s="158" t="s">
        <v>36</v>
      </c>
      <c r="D88" s="159">
        <v>13</v>
      </c>
      <c r="E88" s="160">
        <v>72989695938</v>
      </c>
      <c r="F88" s="160">
        <v>15</v>
      </c>
      <c r="G88" s="397">
        <f t="shared" si="1"/>
        <v>1.95</v>
      </c>
      <c r="H88" s="160"/>
      <c r="I88" s="250"/>
      <c r="J88" s="251"/>
    </row>
    <row r="89" spans="1:10" ht="12.75">
      <c r="A89" s="157" t="s">
        <v>826</v>
      </c>
      <c r="B89" s="161" t="s">
        <v>124</v>
      </c>
      <c r="C89" s="158" t="s">
        <v>38</v>
      </c>
      <c r="D89" s="159">
        <v>16</v>
      </c>
      <c r="E89" s="160">
        <v>72989695939</v>
      </c>
      <c r="F89" s="160">
        <v>12</v>
      </c>
      <c r="G89" s="397">
        <f t="shared" si="1"/>
        <v>1.92</v>
      </c>
      <c r="H89" s="160"/>
      <c r="I89" s="250"/>
      <c r="J89" s="251"/>
    </row>
    <row r="90" spans="1:10" ht="12.75">
      <c r="A90" s="157" t="s">
        <v>827</v>
      </c>
      <c r="B90" s="161" t="s">
        <v>124</v>
      </c>
      <c r="C90" s="158" t="s">
        <v>39</v>
      </c>
      <c r="D90" s="159">
        <v>17.96</v>
      </c>
      <c r="E90" s="160">
        <v>72989695940</v>
      </c>
      <c r="F90" s="160">
        <v>11</v>
      </c>
      <c r="G90" s="397">
        <f t="shared" si="1"/>
        <v>1.9756</v>
      </c>
      <c r="H90" s="160"/>
      <c r="I90" s="250"/>
      <c r="J90" s="251"/>
    </row>
    <row r="91" spans="1:10" ht="12.75">
      <c r="A91" s="157" t="s">
        <v>828</v>
      </c>
      <c r="B91" s="161" t="s">
        <v>124</v>
      </c>
      <c r="C91" s="158" t="s">
        <v>41</v>
      </c>
      <c r="D91" s="159">
        <v>21.76</v>
      </c>
      <c r="E91" s="160">
        <v>72989695942</v>
      </c>
      <c r="F91" s="160">
        <v>9</v>
      </c>
      <c r="G91" s="397">
        <f t="shared" si="1"/>
        <v>1.9584000000000001</v>
      </c>
      <c r="H91" s="160"/>
      <c r="I91" s="250"/>
      <c r="J91" s="251"/>
    </row>
    <row r="92" spans="1:10" ht="12.75">
      <c r="A92" s="152" t="s">
        <v>970</v>
      </c>
      <c r="B92" s="153" t="s">
        <v>125</v>
      </c>
      <c r="C92" s="153" t="s">
        <v>23</v>
      </c>
      <c r="D92" s="154">
        <v>11.66</v>
      </c>
      <c r="E92" s="155">
        <v>72989696908</v>
      </c>
      <c r="F92" s="155">
        <v>17</v>
      </c>
      <c r="G92" s="396">
        <f t="shared" si="1"/>
        <v>1.9822</v>
      </c>
      <c r="H92" s="155"/>
      <c r="I92" s="155"/>
      <c r="J92" s="50"/>
    </row>
    <row r="93" spans="1:10" ht="12.75">
      <c r="A93" s="157" t="s">
        <v>829</v>
      </c>
      <c r="B93" s="158" t="s">
        <v>125</v>
      </c>
      <c r="C93" s="158" t="s">
        <v>32</v>
      </c>
      <c r="D93" s="159">
        <v>12.7</v>
      </c>
      <c r="E93" s="160">
        <v>72989695931</v>
      </c>
      <c r="F93" s="160">
        <v>16</v>
      </c>
      <c r="G93" s="397">
        <f t="shared" si="1"/>
        <v>2.032</v>
      </c>
      <c r="H93" s="160"/>
      <c r="I93" s="160"/>
      <c r="J93" s="51"/>
    </row>
    <row r="94" spans="1:10" ht="12.75">
      <c r="A94" s="157" t="s">
        <v>830</v>
      </c>
      <c r="B94" s="158" t="s">
        <v>125</v>
      </c>
      <c r="C94" s="158" t="s">
        <v>33</v>
      </c>
      <c r="D94" s="159">
        <v>13.94</v>
      </c>
      <c r="E94" s="160">
        <v>72989695932</v>
      </c>
      <c r="F94" s="160">
        <v>15</v>
      </c>
      <c r="G94" s="397">
        <f t="shared" si="1"/>
        <v>2.0909999999999997</v>
      </c>
      <c r="H94" s="160"/>
      <c r="I94" s="160"/>
      <c r="J94" s="51"/>
    </row>
    <row r="95" spans="1:10" ht="12.75">
      <c r="A95" s="157" t="s">
        <v>831</v>
      </c>
      <c r="B95" s="158" t="s">
        <v>125</v>
      </c>
      <c r="C95" s="158" t="s">
        <v>34</v>
      </c>
      <c r="D95" s="159">
        <v>14.94</v>
      </c>
      <c r="E95" s="160">
        <v>72989695933</v>
      </c>
      <c r="F95" s="160">
        <v>14</v>
      </c>
      <c r="G95" s="397">
        <f t="shared" si="1"/>
        <v>2.0916</v>
      </c>
      <c r="H95" s="160"/>
      <c r="I95" s="160"/>
      <c r="J95" s="51"/>
    </row>
    <row r="96" spans="1:10" ht="12.75">
      <c r="A96" s="157" t="s">
        <v>832</v>
      </c>
      <c r="B96" s="158" t="s">
        <v>125</v>
      </c>
      <c r="C96" s="158" t="s">
        <v>19</v>
      </c>
      <c r="D96" s="159">
        <v>16.42</v>
      </c>
      <c r="E96" s="160">
        <v>72989695934</v>
      </c>
      <c r="F96" s="160">
        <v>12</v>
      </c>
      <c r="G96" s="397">
        <f t="shared" si="1"/>
        <v>1.9704000000000002</v>
      </c>
      <c r="H96" s="160"/>
      <c r="I96" s="160"/>
      <c r="J96" s="51"/>
    </row>
    <row r="97" spans="1:10" ht="12.75">
      <c r="A97" s="157" t="s">
        <v>833</v>
      </c>
      <c r="B97" s="158" t="s">
        <v>125</v>
      </c>
      <c r="C97" s="158" t="s">
        <v>17</v>
      </c>
      <c r="D97" s="159">
        <v>17.74</v>
      </c>
      <c r="E97" s="160">
        <v>72989695935</v>
      </c>
      <c r="F97" s="160">
        <v>11</v>
      </c>
      <c r="G97" s="397">
        <f t="shared" si="1"/>
        <v>1.9513999999999998</v>
      </c>
      <c r="H97" s="160"/>
      <c r="I97" s="160"/>
      <c r="J97" s="51"/>
    </row>
    <row r="98" spans="1:10" ht="12.75">
      <c r="A98" s="157" t="s">
        <v>1144</v>
      </c>
      <c r="B98" s="158" t="s">
        <v>125</v>
      </c>
      <c r="C98" s="158" t="s">
        <v>35</v>
      </c>
      <c r="D98" s="159">
        <v>18.04</v>
      </c>
      <c r="E98" s="160">
        <v>72989695936</v>
      </c>
      <c r="F98" s="160">
        <v>11</v>
      </c>
      <c r="G98" s="397">
        <f t="shared" si="1"/>
        <v>1.9844</v>
      </c>
      <c r="H98" s="160"/>
      <c r="I98" s="160"/>
      <c r="J98" s="51"/>
    </row>
    <row r="99" spans="1:10" ht="12.75">
      <c r="A99" s="157" t="s">
        <v>834</v>
      </c>
      <c r="B99" s="158" t="s">
        <v>125</v>
      </c>
      <c r="C99" s="158" t="s">
        <v>36</v>
      </c>
      <c r="D99" s="159">
        <v>20.24</v>
      </c>
      <c r="E99" s="160">
        <v>72989695937</v>
      </c>
      <c r="F99" s="160">
        <v>10</v>
      </c>
      <c r="G99" s="397">
        <f t="shared" si="1"/>
        <v>2.0239999999999996</v>
      </c>
      <c r="H99" s="160"/>
      <c r="I99" s="160"/>
      <c r="J99" s="51"/>
    </row>
    <row r="100" spans="1:10" ht="12.75">
      <c r="A100" s="157" t="s">
        <v>835</v>
      </c>
      <c r="B100" s="158" t="s">
        <v>125</v>
      </c>
      <c r="C100" s="158" t="s">
        <v>38</v>
      </c>
      <c r="D100" s="159">
        <v>22.9</v>
      </c>
      <c r="E100" s="160">
        <v>72989695941</v>
      </c>
      <c r="F100" s="160">
        <v>9</v>
      </c>
      <c r="G100" s="397">
        <f t="shared" si="1"/>
        <v>2.061</v>
      </c>
      <c r="H100" s="160"/>
      <c r="I100" s="160"/>
      <c r="J100" s="51"/>
    </row>
    <row r="101" spans="1:10" ht="12.75">
      <c r="A101" s="157" t="s">
        <v>918</v>
      </c>
      <c r="B101" s="158" t="s">
        <v>125</v>
      </c>
      <c r="C101" s="158" t="s">
        <v>39</v>
      </c>
      <c r="D101" s="159">
        <v>25.43</v>
      </c>
      <c r="E101" s="160">
        <v>72989694914</v>
      </c>
      <c r="F101" s="160">
        <v>8</v>
      </c>
      <c r="G101" s="397">
        <f t="shared" si="1"/>
        <v>2.0343999999999998</v>
      </c>
      <c r="H101" s="160"/>
      <c r="I101" s="160"/>
      <c r="J101" s="51"/>
    </row>
    <row r="102" spans="1:10" ht="12.75">
      <c r="A102" s="157" t="s">
        <v>919</v>
      </c>
      <c r="B102" s="161" t="s">
        <v>125</v>
      </c>
      <c r="C102" s="158" t="s">
        <v>40</v>
      </c>
      <c r="D102" s="159">
        <v>27.96</v>
      </c>
      <c r="E102" s="160">
        <v>72989694905</v>
      </c>
      <c r="F102" s="160">
        <v>8</v>
      </c>
      <c r="G102" s="397">
        <f>F102*D102/100</f>
        <v>2.2368</v>
      </c>
      <c r="H102" s="160"/>
      <c r="I102" s="160"/>
      <c r="J102" s="51"/>
    </row>
    <row r="103" spans="1:10" ht="12.75">
      <c r="A103" s="157" t="s">
        <v>920</v>
      </c>
      <c r="B103" s="161" t="s">
        <v>125</v>
      </c>
      <c r="C103" s="158" t="s">
        <v>41</v>
      </c>
      <c r="D103" s="159">
        <v>30.52</v>
      </c>
      <c r="E103" s="160">
        <v>72989694906</v>
      </c>
      <c r="F103" s="160">
        <v>7</v>
      </c>
      <c r="G103" s="397">
        <f>F103*D103/100</f>
        <v>2.1364</v>
      </c>
      <c r="H103" s="160"/>
      <c r="I103" s="160"/>
      <c r="J103" s="51"/>
    </row>
    <row r="104" spans="1:10" ht="12.75">
      <c r="A104" s="157" t="s">
        <v>921</v>
      </c>
      <c r="B104" s="161" t="s">
        <v>125</v>
      </c>
      <c r="C104" s="158" t="s">
        <v>42</v>
      </c>
      <c r="D104" s="159">
        <v>32.41</v>
      </c>
      <c r="E104" s="160">
        <v>72989694913</v>
      </c>
      <c r="F104" s="160">
        <v>6</v>
      </c>
      <c r="G104" s="397">
        <f>F104*D104/100</f>
        <v>1.9445999999999999</v>
      </c>
      <c r="H104" s="160"/>
      <c r="I104" s="160"/>
      <c r="J104" s="51"/>
    </row>
    <row r="105" spans="1:10" ht="12.75">
      <c r="A105" s="162" t="s">
        <v>922</v>
      </c>
      <c r="B105" s="166" t="s">
        <v>125</v>
      </c>
      <c r="C105" s="163" t="s">
        <v>114</v>
      </c>
      <c r="D105" s="164">
        <v>34.3</v>
      </c>
      <c r="E105" s="165">
        <v>72989694915</v>
      </c>
      <c r="F105" s="165">
        <v>6</v>
      </c>
      <c r="G105" s="398">
        <f t="shared" si="1"/>
        <v>2.058</v>
      </c>
      <c r="H105" s="165"/>
      <c r="I105" s="165"/>
      <c r="J105" s="52"/>
    </row>
    <row r="106" spans="1:10" ht="12.75">
      <c r="A106" s="157" t="s">
        <v>971</v>
      </c>
      <c r="B106" s="158" t="s">
        <v>126</v>
      </c>
      <c r="C106" s="158" t="s">
        <v>23</v>
      </c>
      <c r="D106" s="159">
        <v>15.48</v>
      </c>
      <c r="E106" s="160">
        <v>72989694918</v>
      </c>
      <c r="F106" s="160">
        <v>13</v>
      </c>
      <c r="G106" s="397">
        <f t="shared" si="1"/>
        <v>2.0124</v>
      </c>
      <c r="H106" s="160"/>
      <c r="I106" s="160"/>
      <c r="J106" s="51"/>
    </row>
    <row r="107" spans="1:10" ht="12.75">
      <c r="A107" s="157" t="s">
        <v>836</v>
      </c>
      <c r="B107" s="158" t="s">
        <v>126</v>
      </c>
      <c r="C107" s="158" t="s">
        <v>32</v>
      </c>
      <c r="D107" s="159">
        <v>17.08</v>
      </c>
      <c r="E107" s="160">
        <v>72989695945</v>
      </c>
      <c r="F107" s="160">
        <v>12</v>
      </c>
      <c r="G107" s="397">
        <f t="shared" si="1"/>
        <v>2.0496</v>
      </c>
      <c r="H107" s="160"/>
      <c r="I107" s="160"/>
      <c r="J107" s="51"/>
    </row>
    <row r="108" spans="1:10" ht="12.75">
      <c r="A108" s="201" t="s">
        <v>837</v>
      </c>
      <c r="B108" s="161" t="s">
        <v>126</v>
      </c>
      <c r="C108" s="161">
        <v>35</v>
      </c>
      <c r="D108" s="159">
        <v>18.7</v>
      </c>
      <c r="E108" s="161">
        <v>72989695946</v>
      </c>
      <c r="F108" s="160">
        <v>11</v>
      </c>
      <c r="G108" s="397">
        <f t="shared" si="1"/>
        <v>2.057</v>
      </c>
      <c r="H108" s="160"/>
      <c r="I108" s="160"/>
      <c r="J108" s="51"/>
    </row>
    <row r="109" spans="1:10" ht="12.75">
      <c r="A109" s="201" t="s">
        <v>838</v>
      </c>
      <c r="B109" s="161" t="s">
        <v>126</v>
      </c>
      <c r="C109" s="161">
        <v>40</v>
      </c>
      <c r="D109" s="159">
        <v>20.18</v>
      </c>
      <c r="E109" s="161">
        <v>72989695947</v>
      </c>
      <c r="F109" s="160">
        <v>10</v>
      </c>
      <c r="G109" s="397">
        <f t="shared" si="1"/>
        <v>2.0180000000000002</v>
      </c>
      <c r="H109" s="160"/>
      <c r="I109" s="159"/>
      <c r="J109" s="246"/>
    </row>
    <row r="110" spans="1:10" ht="12.75">
      <c r="A110" s="201" t="s">
        <v>839</v>
      </c>
      <c r="B110" s="161" t="s">
        <v>126</v>
      </c>
      <c r="C110" s="161">
        <v>50</v>
      </c>
      <c r="D110" s="159">
        <v>23.26</v>
      </c>
      <c r="E110" s="161">
        <v>72989695948</v>
      </c>
      <c r="F110" s="160">
        <v>9</v>
      </c>
      <c r="G110" s="397">
        <f t="shared" si="1"/>
        <v>2.0934</v>
      </c>
      <c r="H110" s="160"/>
      <c r="I110" s="159"/>
      <c r="J110" s="246"/>
    </row>
    <row r="111" spans="1:10" ht="12.75">
      <c r="A111" s="201" t="s">
        <v>840</v>
      </c>
      <c r="B111" s="161" t="s">
        <v>126</v>
      </c>
      <c r="C111" s="161">
        <v>60</v>
      </c>
      <c r="D111" s="159">
        <v>26.76</v>
      </c>
      <c r="E111" s="161">
        <v>72989695949</v>
      </c>
      <c r="F111" s="160">
        <v>8</v>
      </c>
      <c r="G111" s="397">
        <f t="shared" si="1"/>
        <v>2.1408</v>
      </c>
      <c r="H111" s="160"/>
      <c r="I111" s="159"/>
      <c r="J111" s="246"/>
    </row>
    <row r="112" spans="1:10" ht="12.75">
      <c r="A112" s="201" t="s">
        <v>841</v>
      </c>
      <c r="B112" s="161" t="s">
        <v>126</v>
      </c>
      <c r="C112" s="161">
        <v>70</v>
      </c>
      <c r="D112" s="159">
        <v>30.12</v>
      </c>
      <c r="E112" s="161">
        <v>72989695950</v>
      </c>
      <c r="F112" s="160">
        <v>7</v>
      </c>
      <c r="G112" s="397">
        <f t="shared" si="1"/>
        <v>2.1084</v>
      </c>
      <c r="H112" s="160"/>
      <c r="I112" s="159"/>
      <c r="J112" s="246"/>
    </row>
    <row r="113" spans="1:10" ht="12.75">
      <c r="A113" s="201" t="s">
        <v>1133</v>
      </c>
      <c r="B113" s="161" t="s">
        <v>126</v>
      </c>
      <c r="C113" s="161">
        <v>75</v>
      </c>
      <c r="D113" s="159">
        <v>31.6</v>
      </c>
      <c r="E113" s="161">
        <v>72989694920</v>
      </c>
      <c r="F113" s="160">
        <v>6</v>
      </c>
      <c r="G113" s="397">
        <f aca="true" t="shared" si="4" ref="G113">F113*D113/100</f>
        <v>1.8960000000000001</v>
      </c>
      <c r="H113" s="160"/>
      <c r="I113" s="159"/>
      <c r="J113" s="246"/>
    </row>
    <row r="114" spans="1:10" ht="12.75">
      <c r="A114" s="201" t="s">
        <v>842</v>
      </c>
      <c r="B114" s="161" t="s">
        <v>126</v>
      </c>
      <c r="C114" s="161">
        <v>80</v>
      </c>
      <c r="D114" s="159">
        <v>33.58</v>
      </c>
      <c r="E114" s="161">
        <v>72989695951</v>
      </c>
      <c r="F114" s="160">
        <v>6</v>
      </c>
      <c r="G114" s="397">
        <f t="shared" si="1"/>
        <v>2.0147999999999997</v>
      </c>
      <c r="H114" s="160"/>
      <c r="I114" s="159"/>
      <c r="J114" s="246"/>
    </row>
    <row r="115" spans="1:10" ht="12.75">
      <c r="A115" s="201" t="s">
        <v>923</v>
      </c>
      <c r="B115" s="161" t="s">
        <v>126</v>
      </c>
      <c r="C115" s="161">
        <v>90</v>
      </c>
      <c r="D115" s="159">
        <v>37.2</v>
      </c>
      <c r="E115" s="161">
        <v>72989694908</v>
      </c>
      <c r="F115" s="160">
        <v>5</v>
      </c>
      <c r="G115" s="397">
        <f t="shared" si="1"/>
        <v>1.86</v>
      </c>
      <c r="H115" s="160"/>
      <c r="I115" s="159"/>
      <c r="J115" s="246"/>
    </row>
    <row r="116" spans="1:10" ht="12.75">
      <c r="A116" s="201" t="s">
        <v>843</v>
      </c>
      <c r="B116" s="161" t="s">
        <v>126</v>
      </c>
      <c r="C116" s="161">
        <v>100</v>
      </c>
      <c r="D116" s="159">
        <v>40.18</v>
      </c>
      <c r="E116" s="161">
        <v>72989695953</v>
      </c>
      <c r="F116" s="160">
        <v>5</v>
      </c>
      <c r="G116" s="397">
        <f t="shared" si="1"/>
        <v>2.009</v>
      </c>
      <c r="H116" s="160"/>
      <c r="I116" s="159"/>
      <c r="J116" s="246"/>
    </row>
    <row r="117" spans="1:10" ht="12.75">
      <c r="A117" s="201" t="s">
        <v>924</v>
      </c>
      <c r="B117" s="161" t="s">
        <v>126</v>
      </c>
      <c r="C117" s="161">
        <v>110</v>
      </c>
      <c r="D117" s="159">
        <v>43.85</v>
      </c>
      <c r="E117" s="161">
        <v>72989694909</v>
      </c>
      <c r="F117" s="160">
        <v>5</v>
      </c>
      <c r="G117" s="397">
        <f t="shared" si="1"/>
        <v>2.1925</v>
      </c>
      <c r="H117" s="160"/>
      <c r="I117" s="159"/>
      <c r="J117" s="246"/>
    </row>
    <row r="118" spans="1:10" ht="12.75">
      <c r="A118" s="201" t="s">
        <v>925</v>
      </c>
      <c r="B118" s="161" t="s">
        <v>126</v>
      </c>
      <c r="C118" s="161">
        <v>120</v>
      </c>
      <c r="D118" s="159">
        <v>46.79</v>
      </c>
      <c r="E118" s="161">
        <v>72989694910</v>
      </c>
      <c r="F118" s="160">
        <v>4</v>
      </c>
      <c r="G118" s="397">
        <f t="shared" si="1"/>
        <v>1.8716</v>
      </c>
      <c r="H118" s="160"/>
      <c r="I118" s="159"/>
      <c r="J118" s="246"/>
    </row>
    <row r="119" spans="1:10" ht="12.75">
      <c r="A119" s="201" t="s">
        <v>926</v>
      </c>
      <c r="B119" s="161" t="s">
        <v>126</v>
      </c>
      <c r="C119" s="161">
        <v>130</v>
      </c>
      <c r="D119" s="159">
        <v>49.73</v>
      </c>
      <c r="E119" s="161">
        <v>72989694916</v>
      </c>
      <c r="F119" s="160">
        <v>4</v>
      </c>
      <c r="G119" s="397">
        <f t="shared" si="1"/>
        <v>1.9891999999999999</v>
      </c>
      <c r="H119" s="160"/>
      <c r="I119" s="159"/>
      <c r="J119" s="246"/>
    </row>
    <row r="120" spans="1:10" ht="12.75">
      <c r="A120" s="203" t="s">
        <v>927</v>
      </c>
      <c r="B120" s="166" t="s">
        <v>126</v>
      </c>
      <c r="C120" s="166">
        <v>150</v>
      </c>
      <c r="D120" s="164">
        <v>54.74</v>
      </c>
      <c r="E120" s="166">
        <v>72989694917</v>
      </c>
      <c r="F120" s="165">
        <v>4</v>
      </c>
      <c r="G120" s="397">
        <f t="shared" si="1"/>
        <v>2.1896</v>
      </c>
      <c r="H120" s="165"/>
      <c r="I120" s="164"/>
      <c r="J120" s="303"/>
    </row>
    <row r="121" spans="1:10" ht="12.75">
      <c r="A121" s="304" t="s">
        <v>844</v>
      </c>
      <c r="B121" s="305" t="s">
        <v>466</v>
      </c>
      <c r="C121" s="305" t="s">
        <v>17</v>
      </c>
      <c r="D121" s="306">
        <v>38.8</v>
      </c>
      <c r="E121" s="307"/>
      <c r="F121" s="307">
        <v>6</v>
      </c>
      <c r="G121" s="362">
        <v>2.33</v>
      </c>
      <c r="H121" s="307"/>
      <c r="I121" s="307"/>
      <c r="J121" s="306"/>
    </row>
  </sheetData>
  <mergeCells count="23">
    <mergeCell ref="A34:C38"/>
    <mergeCell ref="D34:J38"/>
    <mergeCell ref="A39:D39"/>
    <mergeCell ref="E39:G39"/>
    <mergeCell ref="H39:J39"/>
    <mergeCell ref="A56:C60"/>
    <mergeCell ref="D56:J60"/>
    <mergeCell ref="A61:J61"/>
    <mergeCell ref="A62:D62"/>
    <mergeCell ref="E62:G62"/>
    <mergeCell ref="H62:J62"/>
    <mergeCell ref="A18:C22"/>
    <mergeCell ref="D18:J22"/>
    <mergeCell ref="A23:J23"/>
    <mergeCell ref="A24:D24"/>
    <mergeCell ref="E24:G24"/>
    <mergeCell ref="H24:J24"/>
    <mergeCell ref="A1:C5"/>
    <mergeCell ref="D1:J5"/>
    <mergeCell ref="A6:J6"/>
    <mergeCell ref="A7:D7"/>
    <mergeCell ref="E7:G7"/>
    <mergeCell ref="H7:J7"/>
  </mergeCells>
  <printOptions horizontalCentered="1"/>
  <pageMargins left="0" right="0" top="1"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rowBreaks count="1" manualBreakCount="1">
    <brk id="105"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4"/>
  <sheetViews>
    <sheetView workbookViewId="0" topLeftCell="A1">
      <selection activeCell="K1" sqref="K1"/>
    </sheetView>
  </sheetViews>
  <sheetFormatPr defaultColWidth="9.140625" defaultRowHeight="12.75"/>
  <cols>
    <col min="1" max="1" width="18.7109375" style="3" customWidth="1"/>
    <col min="2" max="4" width="8.7109375" style="4" customWidth="1"/>
    <col min="5" max="5" width="16.7109375" style="4" customWidth="1"/>
    <col min="6" max="7" width="7.7109375" style="4" customWidth="1"/>
    <col min="8" max="8" width="16.7109375" style="1" customWidth="1"/>
    <col min="9" max="10" width="7.7109375" style="1" customWidth="1"/>
    <col min="11" max="16384" width="9.140625" style="1" customWidth="1"/>
  </cols>
  <sheetData>
    <row r="1" spans="1:10" ht="14.1" customHeight="1">
      <c r="A1" s="608"/>
      <c r="B1" s="609"/>
      <c r="C1" s="610"/>
      <c r="D1" s="535" t="s">
        <v>410</v>
      </c>
      <c r="E1" s="536"/>
      <c r="F1" s="536"/>
      <c r="G1" s="536"/>
      <c r="H1" s="537"/>
      <c r="I1" s="537"/>
      <c r="J1" s="617"/>
    </row>
    <row r="2" spans="1:10" ht="14.1" customHeight="1">
      <c r="A2" s="611"/>
      <c r="B2" s="612"/>
      <c r="C2" s="613"/>
      <c r="D2" s="539"/>
      <c r="E2" s="540"/>
      <c r="F2" s="540"/>
      <c r="G2" s="540"/>
      <c r="H2" s="541"/>
      <c r="I2" s="541"/>
      <c r="J2" s="618"/>
    </row>
    <row r="3" spans="1:10" ht="14.1" customHeight="1">
      <c r="A3" s="611"/>
      <c r="B3" s="612"/>
      <c r="C3" s="613"/>
      <c r="D3" s="539"/>
      <c r="E3" s="540"/>
      <c r="F3" s="540"/>
      <c r="G3" s="540"/>
      <c r="H3" s="541"/>
      <c r="I3" s="541"/>
      <c r="J3" s="618"/>
    </row>
    <row r="4" spans="1:10" ht="14.1" customHeight="1">
      <c r="A4" s="611"/>
      <c r="B4" s="612"/>
      <c r="C4" s="613"/>
      <c r="D4" s="539"/>
      <c r="E4" s="540"/>
      <c r="F4" s="540"/>
      <c r="G4" s="540"/>
      <c r="H4" s="541"/>
      <c r="I4" s="541"/>
      <c r="J4" s="618"/>
    </row>
    <row r="5" spans="1:10" ht="14.1" customHeight="1">
      <c r="A5" s="614"/>
      <c r="B5" s="615"/>
      <c r="C5" s="616"/>
      <c r="D5" s="543"/>
      <c r="E5" s="544"/>
      <c r="F5" s="544"/>
      <c r="G5" s="544"/>
      <c r="H5" s="545"/>
      <c r="I5" s="545"/>
      <c r="J5" s="619"/>
    </row>
    <row r="6" spans="1:10" ht="12.75">
      <c r="A6" s="620" t="s">
        <v>411</v>
      </c>
      <c r="B6" s="621"/>
      <c r="C6" s="621"/>
      <c r="D6" s="621"/>
      <c r="E6" s="621"/>
      <c r="F6" s="621"/>
      <c r="G6" s="621"/>
      <c r="H6" s="621"/>
      <c r="I6" s="621"/>
      <c r="J6" s="622"/>
    </row>
    <row r="7" spans="1:10" ht="12.75">
      <c r="A7" s="525" t="s">
        <v>0</v>
      </c>
      <c r="B7" s="525"/>
      <c r="C7" s="525"/>
      <c r="D7" s="525"/>
      <c r="E7" s="550"/>
      <c r="F7" s="551"/>
      <c r="G7" s="552"/>
      <c r="H7" s="550" t="s">
        <v>99</v>
      </c>
      <c r="I7" s="551"/>
      <c r="J7" s="552"/>
    </row>
    <row r="8" spans="1:10" ht="12.75">
      <c r="A8" s="44" t="s">
        <v>1</v>
      </c>
      <c r="B8" s="44" t="s">
        <v>100</v>
      </c>
      <c r="C8" s="44" t="s">
        <v>3</v>
      </c>
      <c r="D8" s="44" t="s">
        <v>4</v>
      </c>
      <c r="E8" s="44"/>
      <c r="F8" s="44"/>
      <c r="G8" s="44"/>
      <c r="H8" s="44" t="s">
        <v>5</v>
      </c>
      <c r="I8" s="44" t="s">
        <v>6</v>
      </c>
      <c r="J8" s="44" t="s">
        <v>101</v>
      </c>
    </row>
    <row r="9" spans="1:10" ht="12.75">
      <c r="A9" s="5" t="s">
        <v>412</v>
      </c>
      <c r="B9" s="7" t="s">
        <v>413</v>
      </c>
      <c r="C9" s="7"/>
      <c r="D9" s="27">
        <v>2.27</v>
      </c>
      <c r="E9" s="14"/>
      <c r="F9" s="14"/>
      <c r="G9" s="14"/>
      <c r="H9" s="14">
        <v>72989695390</v>
      </c>
      <c r="I9" s="14">
        <v>88</v>
      </c>
      <c r="J9" s="31">
        <v>2</v>
      </c>
    </row>
    <row r="10" spans="1:10" ht="12.75">
      <c r="A10" s="6" t="s">
        <v>414</v>
      </c>
      <c r="B10" s="10" t="s">
        <v>415</v>
      </c>
      <c r="C10" s="10"/>
      <c r="D10" s="12">
        <v>3.3</v>
      </c>
      <c r="E10" s="15"/>
      <c r="F10" s="15"/>
      <c r="G10" s="15"/>
      <c r="H10" s="15">
        <v>72989695391</v>
      </c>
      <c r="I10" s="15">
        <v>60</v>
      </c>
      <c r="J10" s="29">
        <v>1.98</v>
      </c>
    </row>
    <row r="11" spans="1:10" ht="12.75">
      <c r="A11" s="6" t="s">
        <v>416</v>
      </c>
      <c r="B11" s="10" t="s">
        <v>417</v>
      </c>
      <c r="C11" s="10"/>
      <c r="D11" s="12">
        <v>9.43</v>
      </c>
      <c r="E11" s="15"/>
      <c r="F11" s="15"/>
      <c r="G11" s="15"/>
      <c r="H11" s="15">
        <v>72989695392</v>
      </c>
      <c r="I11" s="15">
        <v>21</v>
      </c>
      <c r="J11" s="29">
        <v>1.98</v>
      </c>
    </row>
    <row r="12" spans="1:10" ht="12.75">
      <c r="A12" s="11" t="s">
        <v>418</v>
      </c>
      <c r="B12" s="30" t="s">
        <v>419</v>
      </c>
      <c r="C12" s="30"/>
      <c r="D12" s="61">
        <v>11.21</v>
      </c>
      <c r="E12" s="16"/>
      <c r="F12" s="16"/>
      <c r="G12" s="16"/>
      <c r="H12" s="16">
        <v>72989695393</v>
      </c>
      <c r="I12" s="16">
        <v>17</v>
      </c>
      <c r="J12" s="32">
        <v>1.91</v>
      </c>
    </row>
    <row r="13" ht="12.75">
      <c r="A13" s="54"/>
    </row>
    <row r="14" spans="1:10" ht="12.75">
      <c r="A14" s="608"/>
      <c r="B14" s="609"/>
      <c r="C14" s="610"/>
      <c r="D14" s="535" t="s">
        <v>420</v>
      </c>
      <c r="E14" s="536"/>
      <c r="F14" s="536"/>
      <c r="G14" s="536"/>
      <c r="H14" s="537"/>
      <c r="I14" s="537"/>
      <c r="J14" s="617"/>
    </row>
    <row r="15" spans="1:10" ht="12.75">
      <c r="A15" s="611"/>
      <c r="B15" s="612"/>
      <c r="C15" s="613"/>
      <c r="D15" s="539"/>
      <c r="E15" s="540"/>
      <c r="F15" s="540"/>
      <c r="G15" s="540"/>
      <c r="H15" s="541"/>
      <c r="I15" s="541"/>
      <c r="J15" s="618"/>
    </row>
    <row r="16" spans="1:10" ht="12.75">
      <c r="A16" s="611"/>
      <c r="B16" s="612"/>
      <c r="C16" s="613"/>
      <c r="D16" s="539"/>
      <c r="E16" s="540"/>
      <c r="F16" s="540"/>
      <c r="G16" s="540"/>
      <c r="H16" s="541"/>
      <c r="I16" s="541"/>
      <c r="J16" s="618"/>
    </row>
    <row r="17" spans="1:10" ht="12.75">
      <c r="A17" s="611"/>
      <c r="B17" s="612"/>
      <c r="C17" s="613"/>
      <c r="D17" s="539"/>
      <c r="E17" s="540"/>
      <c r="F17" s="540"/>
      <c r="G17" s="540"/>
      <c r="H17" s="541"/>
      <c r="I17" s="541"/>
      <c r="J17" s="618"/>
    </row>
    <row r="18" spans="1:10" ht="12.75">
      <c r="A18" s="614"/>
      <c r="B18" s="615"/>
      <c r="C18" s="616"/>
      <c r="D18" s="543"/>
      <c r="E18" s="544"/>
      <c r="F18" s="544"/>
      <c r="G18" s="544"/>
      <c r="H18" s="545"/>
      <c r="I18" s="545"/>
      <c r="J18" s="619"/>
    </row>
    <row r="19" spans="1:10" ht="12.75">
      <c r="A19" s="623" t="s">
        <v>411</v>
      </c>
      <c r="B19" s="624"/>
      <c r="C19" s="624"/>
      <c r="D19" s="624"/>
      <c r="E19" s="624"/>
      <c r="F19" s="624"/>
      <c r="G19" s="624"/>
      <c r="H19" s="624"/>
      <c r="I19" s="624"/>
      <c r="J19" s="625"/>
    </row>
    <row r="20" spans="1:10" ht="12.75">
      <c r="A20" s="550" t="s">
        <v>0</v>
      </c>
      <c r="B20" s="551"/>
      <c r="C20" s="551"/>
      <c r="D20" s="552"/>
      <c r="E20" s="550"/>
      <c r="F20" s="551"/>
      <c r="G20" s="551"/>
      <c r="H20" s="550" t="s">
        <v>99</v>
      </c>
      <c r="I20" s="551"/>
      <c r="J20" s="552"/>
    </row>
    <row r="21" spans="1:10" ht="12.75">
      <c r="A21" s="45" t="s">
        <v>1</v>
      </c>
      <c r="B21" s="45" t="s">
        <v>100</v>
      </c>
      <c r="C21" s="45"/>
      <c r="D21" s="45" t="s">
        <v>4</v>
      </c>
      <c r="E21" s="45"/>
      <c r="F21" s="45"/>
      <c r="G21" s="45"/>
      <c r="H21" s="45" t="s">
        <v>5</v>
      </c>
      <c r="I21" s="45" t="s">
        <v>6</v>
      </c>
      <c r="J21" s="45" t="s">
        <v>101</v>
      </c>
    </row>
    <row r="22" spans="1:10" ht="12.75">
      <c r="A22" s="5" t="s">
        <v>421</v>
      </c>
      <c r="B22" s="7" t="s">
        <v>413</v>
      </c>
      <c r="C22" s="7"/>
      <c r="D22" s="31">
        <v>2.3</v>
      </c>
      <c r="E22" s="8"/>
      <c r="F22" s="8"/>
      <c r="G22" s="8"/>
      <c r="H22" s="8">
        <v>72989695394</v>
      </c>
      <c r="I22" s="8">
        <v>85</v>
      </c>
      <c r="J22" s="31">
        <f>I22*D22/100</f>
        <v>1.9549999999999996</v>
      </c>
    </row>
    <row r="23" spans="1:10" ht="12.75">
      <c r="A23" s="6" t="s">
        <v>422</v>
      </c>
      <c r="B23" s="10" t="s">
        <v>415</v>
      </c>
      <c r="C23" s="10"/>
      <c r="D23" s="29">
        <v>3.3</v>
      </c>
      <c r="E23" s="9"/>
      <c r="F23" s="9"/>
      <c r="G23" s="9"/>
      <c r="H23" s="9">
        <v>72989695395</v>
      </c>
      <c r="I23" s="9">
        <v>60</v>
      </c>
      <c r="J23" s="29">
        <f>I23*D23/100</f>
        <v>1.98</v>
      </c>
    </row>
    <row r="24" spans="1:10" ht="12.75">
      <c r="A24" s="6" t="s">
        <v>423</v>
      </c>
      <c r="B24" s="10" t="s">
        <v>417</v>
      </c>
      <c r="C24" s="10"/>
      <c r="D24" s="29">
        <v>9.5</v>
      </c>
      <c r="E24" s="9"/>
      <c r="F24" s="9"/>
      <c r="G24" s="9"/>
      <c r="H24" s="9">
        <v>72989695396</v>
      </c>
      <c r="I24" s="9">
        <v>20</v>
      </c>
      <c r="J24" s="29">
        <f>I24*D24/100</f>
        <v>1.9</v>
      </c>
    </row>
    <row r="25" spans="1:10" ht="12.75">
      <c r="A25" s="11" t="s">
        <v>424</v>
      </c>
      <c r="B25" s="30" t="s">
        <v>419</v>
      </c>
      <c r="C25" s="30"/>
      <c r="D25" s="32">
        <v>13.16</v>
      </c>
      <c r="E25" s="19"/>
      <c r="F25" s="19"/>
      <c r="G25" s="19"/>
      <c r="H25" s="19">
        <v>72989695397</v>
      </c>
      <c r="I25" s="19">
        <v>15</v>
      </c>
      <c r="J25" s="32">
        <f>I25*D25/100</f>
        <v>1.974</v>
      </c>
    </row>
    <row r="26" spans="1:7" ht="12.75">
      <c r="A26" s="1"/>
      <c r="B26" s="1"/>
      <c r="C26" s="1"/>
      <c r="D26" s="1"/>
      <c r="E26" s="1"/>
      <c r="F26" s="1"/>
      <c r="G26" s="1"/>
    </row>
    <row r="27" spans="1:10" ht="12.75">
      <c r="A27" s="608"/>
      <c r="B27" s="609"/>
      <c r="C27" s="610"/>
      <c r="D27" s="535" t="s">
        <v>425</v>
      </c>
      <c r="E27" s="536"/>
      <c r="F27" s="536"/>
      <c r="G27" s="537"/>
      <c r="H27" s="537"/>
      <c r="I27" s="537"/>
      <c r="J27" s="626"/>
    </row>
    <row r="28" spans="1:10" ht="12.75">
      <c r="A28" s="611"/>
      <c r="B28" s="612"/>
      <c r="C28" s="613"/>
      <c r="D28" s="539"/>
      <c r="E28" s="540"/>
      <c r="F28" s="540"/>
      <c r="G28" s="541"/>
      <c r="H28" s="541"/>
      <c r="I28" s="541"/>
      <c r="J28" s="627"/>
    </row>
    <row r="29" spans="1:10" ht="12.75">
      <c r="A29" s="611"/>
      <c r="B29" s="612"/>
      <c r="C29" s="613"/>
      <c r="D29" s="539"/>
      <c r="E29" s="540"/>
      <c r="F29" s="540"/>
      <c r="G29" s="541"/>
      <c r="H29" s="541"/>
      <c r="I29" s="541"/>
      <c r="J29" s="627"/>
    </row>
    <row r="30" spans="1:10" ht="12.75">
      <c r="A30" s="611"/>
      <c r="B30" s="612"/>
      <c r="C30" s="613"/>
      <c r="D30" s="539"/>
      <c r="E30" s="540"/>
      <c r="F30" s="540"/>
      <c r="G30" s="541"/>
      <c r="H30" s="541"/>
      <c r="I30" s="541"/>
      <c r="J30" s="627"/>
    </row>
    <row r="31" spans="1:10" ht="12.75">
      <c r="A31" s="614"/>
      <c r="B31" s="615"/>
      <c r="C31" s="616"/>
      <c r="D31" s="543"/>
      <c r="E31" s="544"/>
      <c r="F31" s="544"/>
      <c r="G31" s="545"/>
      <c r="H31" s="545"/>
      <c r="I31" s="545"/>
      <c r="J31" s="628"/>
    </row>
    <row r="32" spans="1:10" ht="12.75">
      <c r="A32" s="629" t="s">
        <v>411</v>
      </c>
      <c r="B32" s="629"/>
      <c r="C32" s="629"/>
      <c r="D32" s="629"/>
      <c r="E32" s="629"/>
      <c r="F32" s="629"/>
      <c r="G32" s="629"/>
      <c r="H32" s="629"/>
      <c r="I32" s="629"/>
      <c r="J32" s="629"/>
    </row>
    <row r="33" spans="1:10" ht="12.75">
      <c r="A33" s="525" t="s">
        <v>0</v>
      </c>
      <c r="B33" s="525"/>
      <c r="C33" s="525"/>
      <c r="D33" s="525"/>
      <c r="E33" s="525"/>
      <c r="F33" s="525"/>
      <c r="G33" s="525"/>
      <c r="H33" s="525" t="s">
        <v>99</v>
      </c>
      <c r="I33" s="525"/>
      <c r="J33" s="525"/>
    </row>
    <row r="34" spans="1:10" ht="12.75">
      <c r="A34" s="44" t="s">
        <v>1</v>
      </c>
      <c r="B34" s="44" t="s">
        <v>100</v>
      </c>
      <c r="C34" s="44" t="s">
        <v>3</v>
      </c>
      <c r="D34" s="44" t="s">
        <v>4</v>
      </c>
      <c r="E34" s="44"/>
      <c r="F34" s="44"/>
      <c r="G34" s="44"/>
      <c r="H34" s="44" t="s">
        <v>5</v>
      </c>
      <c r="I34" s="44" t="s">
        <v>6</v>
      </c>
      <c r="J34" s="44" t="s">
        <v>101</v>
      </c>
    </row>
    <row r="35" spans="1:10" ht="12.75">
      <c r="A35" s="228" t="s">
        <v>426</v>
      </c>
      <c r="B35" s="229" t="s">
        <v>413</v>
      </c>
      <c r="C35" s="229" t="s">
        <v>29</v>
      </c>
      <c r="D35" s="184">
        <v>4.96</v>
      </c>
      <c r="E35" s="185"/>
      <c r="F35" s="185"/>
      <c r="G35" s="229"/>
      <c r="H35" s="185">
        <v>72989695301</v>
      </c>
      <c r="I35" s="185">
        <v>40</v>
      </c>
      <c r="J35" s="184">
        <v>1.99</v>
      </c>
    </row>
    <row r="36" spans="1:10" ht="12.75">
      <c r="A36" s="197" t="s">
        <v>427</v>
      </c>
      <c r="B36" s="198" t="s">
        <v>413</v>
      </c>
      <c r="C36" s="198" t="s">
        <v>23</v>
      </c>
      <c r="D36" s="40">
        <v>5.38</v>
      </c>
      <c r="E36" s="188"/>
      <c r="F36" s="188"/>
      <c r="G36" s="198"/>
      <c r="H36" s="188">
        <v>72989695302</v>
      </c>
      <c r="I36" s="188">
        <v>38</v>
      </c>
      <c r="J36" s="40">
        <v>2.04</v>
      </c>
    </row>
    <row r="37" spans="1:10" ht="12.75">
      <c r="A37" s="197" t="s">
        <v>428</v>
      </c>
      <c r="B37" s="198" t="s">
        <v>413</v>
      </c>
      <c r="C37" s="198" t="s">
        <v>32</v>
      </c>
      <c r="D37" s="40">
        <v>6.1</v>
      </c>
      <c r="E37" s="188"/>
      <c r="F37" s="188"/>
      <c r="G37" s="200"/>
      <c r="H37" s="211">
        <v>72989695303</v>
      </c>
      <c r="I37" s="188">
        <v>33</v>
      </c>
      <c r="J37" s="40">
        <v>2.01</v>
      </c>
    </row>
    <row r="38" spans="1:10" ht="12.75">
      <c r="A38" s="197" t="s">
        <v>429</v>
      </c>
      <c r="B38" s="198" t="s">
        <v>413</v>
      </c>
      <c r="C38" s="198" t="s">
        <v>34</v>
      </c>
      <c r="D38" s="40">
        <v>7.42</v>
      </c>
      <c r="E38" s="188"/>
      <c r="F38" s="188"/>
      <c r="G38" s="200"/>
      <c r="H38" s="211">
        <v>72989695304</v>
      </c>
      <c r="I38" s="188">
        <v>27</v>
      </c>
      <c r="J38" s="40">
        <v>2</v>
      </c>
    </row>
    <row r="39" spans="1:10" ht="12.75">
      <c r="A39" s="197" t="s">
        <v>430</v>
      </c>
      <c r="B39" s="198" t="s">
        <v>413</v>
      </c>
      <c r="C39" s="198" t="s">
        <v>17</v>
      </c>
      <c r="D39" s="40">
        <v>8.72</v>
      </c>
      <c r="E39" s="188"/>
      <c r="F39" s="188"/>
      <c r="G39" s="200"/>
      <c r="H39" s="211">
        <v>72989695305</v>
      </c>
      <c r="I39" s="188">
        <v>23</v>
      </c>
      <c r="J39" s="40">
        <v>2.01</v>
      </c>
    </row>
    <row r="40" spans="1:10" ht="12.75">
      <c r="A40" s="197" t="s">
        <v>431</v>
      </c>
      <c r="B40" s="198" t="s">
        <v>413</v>
      </c>
      <c r="C40" s="198" t="s">
        <v>36</v>
      </c>
      <c r="D40" s="40">
        <v>10.04</v>
      </c>
      <c r="E40" s="188"/>
      <c r="F40" s="188"/>
      <c r="G40" s="200"/>
      <c r="H40" s="211">
        <v>72989695306</v>
      </c>
      <c r="I40" s="188">
        <v>20</v>
      </c>
      <c r="J40" s="40">
        <v>2.01</v>
      </c>
    </row>
    <row r="41" spans="1:10" ht="12.75">
      <c r="A41" s="197" t="s">
        <v>432</v>
      </c>
      <c r="B41" s="198" t="s">
        <v>413</v>
      </c>
      <c r="C41" s="198" t="s">
        <v>38</v>
      </c>
      <c r="D41" s="40">
        <v>11.34</v>
      </c>
      <c r="E41" s="188"/>
      <c r="F41" s="188"/>
      <c r="G41" s="200"/>
      <c r="H41" s="211">
        <v>72989695307</v>
      </c>
      <c r="I41" s="188">
        <v>18</v>
      </c>
      <c r="J41" s="40">
        <v>2.04</v>
      </c>
    </row>
    <row r="42" spans="1:10" ht="12.75">
      <c r="A42" s="197" t="s">
        <v>433</v>
      </c>
      <c r="B42" s="198" t="s">
        <v>413</v>
      </c>
      <c r="C42" s="198" t="s">
        <v>39</v>
      </c>
      <c r="D42" s="40">
        <v>12.58</v>
      </c>
      <c r="E42" s="188"/>
      <c r="F42" s="188"/>
      <c r="G42" s="200"/>
      <c r="H42" s="211">
        <v>72989695308</v>
      </c>
      <c r="I42" s="188">
        <v>16</v>
      </c>
      <c r="J42" s="40">
        <v>2.01</v>
      </c>
    </row>
    <row r="43" spans="1:10" ht="12.75">
      <c r="A43" s="197" t="s">
        <v>434</v>
      </c>
      <c r="B43" s="198" t="s">
        <v>413</v>
      </c>
      <c r="C43" s="198" t="s">
        <v>41</v>
      </c>
      <c r="D43" s="40">
        <v>15.32</v>
      </c>
      <c r="E43" s="188"/>
      <c r="F43" s="188"/>
      <c r="G43" s="200"/>
      <c r="H43" s="211">
        <v>72989695309</v>
      </c>
      <c r="I43" s="188">
        <v>13</v>
      </c>
      <c r="J43" s="40">
        <v>1.99</v>
      </c>
    </row>
    <row r="44" spans="1:10" ht="12.75">
      <c r="A44" s="197" t="s">
        <v>435</v>
      </c>
      <c r="B44" s="198" t="s">
        <v>415</v>
      </c>
      <c r="C44" s="198" t="s">
        <v>23</v>
      </c>
      <c r="D44" s="40">
        <v>7.81</v>
      </c>
      <c r="E44" s="188"/>
      <c r="F44" s="188"/>
      <c r="G44" s="198"/>
      <c r="H44" s="188">
        <v>72989695300</v>
      </c>
      <c r="I44" s="188">
        <v>27</v>
      </c>
      <c r="J44" s="198" t="s">
        <v>436</v>
      </c>
    </row>
    <row r="45" spans="1:10" ht="12.75">
      <c r="A45" s="197" t="s">
        <v>437</v>
      </c>
      <c r="B45" s="198" t="s">
        <v>415</v>
      </c>
      <c r="C45" s="198" t="s">
        <v>32</v>
      </c>
      <c r="D45" s="40">
        <v>8.16</v>
      </c>
      <c r="E45" s="188"/>
      <c r="F45" s="188"/>
      <c r="G45" s="198"/>
      <c r="H45" s="188">
        <v>72989695310</v>
      </c>
      <c r="I45" s="188">
        <v>25</v>
      </c>
      <c r="J45" s="40">
        <v>2.04</v>
      </c>
    </row>
    <row r="46" spans="1:10" ht="12.75">
      <c r="A46" s="197" t="s">
        <v>438</v>
      </c>
      <c r="B46" s="198" t="s">
        <v>415</v>
      </c>
      <c r="C46" s="198" t="s">
        <v>33</v>
      </c>
      <c r="D46" s="40">
        <v>9.62</v>
      </c>
      <c r="E46" s="188"/>
      <c r="F46" s="188"/>
      <c r="G46" s="198"/>
      <c r="H46" s="188">
        <v>72989695326</v>
      </c>
      <c r="I46" s="188">
        <v>21</v>
      </c>
      <c r="J46" s="40">
        <v>2.02</v>
      </c>
    </row>
    <row r="47" spans="1:10" ht="12.75">
      <c r="A47" s="197" t="s">
        <v>439</v>
      </c>
      <c r="B47" s="198" t="s">
        <v>415</v>
      </c>
      <c r="C47" s="198" t="s">
        <v>17</v>
      </c>
      <c r="D47" s="40">
        <v>12.72</v>
      </c>
      <c r="E47" s="188"/>
      <c r="F47" s="188"/>
      <c r="G47" s="198"/>
      <c r="H47" s="188">
        <v>72989695311</v>
      </c>
      <c r="I47" s="188">
        <v>16</v>
      </c>
      <c r="J47" s="40">
        <v>2.03</v>
      </c>
    </row>
    <row r="48" spans="1:10" ht="12.75">
      <c r="A48" s="197" t="s">
        <v>440</v>
      </c>
      <c r="B48" s="198" t="s">
        <v>415</v>
      </c>
      <c r="C48" s="198" t="s">
        <v>36</v>
      </c>
      <c r="D48" s="40">
        <v>14.26</v>
      </c>
      <c r="E48" s="188"/>
      <c r="F48" s="188"/>
      <c r="G48" s="198"/>
      <c r="H48" s="188">
        <v>72989695312</v>
      </c>
      <c r="I48" s="188">
        <v>14</v>
      </c>
      <c r="J48" s="40">
        <v>2</v>
      </c>
    </row>
    <row r="49" spans="1:10" ht="12.75">
      <c r="A49" s="197" t="s">
        <v>441</v>
      </c>
      <c r="B49" s="198" t="s">
        <v>415</v>
      </c>
      <c r="C49" s="198" t="s">
        <v>38</v>
      </c>
      <c r="D49" s="40">
        <v>16.18</v>
      </c>
      <c r="E49" s="188"/>
      <c r="F49" s="188"/>
      <c r="G49" s="198"/>
      <c r="H49" s="188">
        <v>72989695313</v>
      </c>
      <c r="I49" s="188">
        <v>12</v>
      </c>
      <c r="J49" s="40">
        <v>1.94</v>
      </c>
    </row>
    <row r="50" spans="1:10" ht="12.75">
      <c r="A50" s="197" t="s">
        <v>442</v>
      </c>
      <c r="B50" s="198" t="s">
        <v>415</v>
      </c>
      <c r="C50" s="198" t="s">
        <v>39</v>
      </c>
      <c r="D50" s="40">
        <v>17.98</v>
      </c>
      <c r="E50" s="188"/>
      <c r="F50" s="188"/>
      <c r="G50" s="198"/>
      <c r="H50" s="188">
        <v>72989695314</v>
      </c>
      <c r="I50" s="188">
        <v>11</v>
      </c>
      <c r="J50" s="40">
        <v>1.98</v>
      </c>
    </row>
    <row r="51" spans="1:10" ht="12.75">
      <c r="A51" s="197" t="s">
        <v>443</v>
      </c>
      <c r="B51" s="198" t="s">
        <v>415</v>
      </c>
      <c r="C51" s="198" t="s">
        <v>41</v>
      </c>
      <c r="D51" s="40">
        <v>21.88</v>
      </c>
      <c r="E51" s="188"/>
      <c r="F51" s="188"/>
      <c r="G51" s="198"/>
      <c r="H51" s="188">
        <v>72989695315</v>
      </c>
      <c r="I51" s="188">
        <v>9</v>
      </c>
      <c r="J51" s="40">
        <v>1.97</v>
      </c>
    </row>
    <row r="52" spans="1:10" ht="12.75">
      <c r="A52" s="197" t="s">
        <v>498</v>
      </c>
      <c r="B52" s="198" t="s">
        <v>415</v>
      </c>
      <c r="C52" s="198" t="s">
        <v>114</v>
      </c>
      <c r="D52" s="40">
        <v>25.48</v>
      </c>
      <c r="E52" s="188"/>
      <c r="F52" s="188"/>
      <c r="G52" s="198"/>
      <c r="H52" s="188">
        <v>72989695329</v>
      </c>
      <c r="I52" s="188">
        <v>8</v>
      </c>
      <c r="J52" s="40">
        <v>2.03</v>
      </c>
    </row>
    <row r="53" spans="1:10" ht="12.75">
      <c r="A53" s="197" t="s">
        <v>464</v>
      </c>
      <c r="B53" s="198" t="s">
        <v>415</v>
      </c>
      <c r="C53" s="198" t="s">
        <v>70</v>
      </c>
      <c r="D53" s="40">
        <v>31.1</v>
      </c>
      <c r="E53" s="188"/>
      <c r="F53" s="188"/>
      <c r="G53" s="198"/>
      <c r="H53" s="188">
        <v>72989695328</v>
      </c>
      <c r="I53" s="188">
        <v>7</v>
      </c>
      <c r="J53" s="40">
        <v>2.18</v>
      </c>
    </row>
    <row r="54" spans="1:10" ht="12.75">
      <c r="A54" s="197" t="s">
        <v>444</v>
      </c>
      <c r="B54" s="198" t="s">
        <v>417</v>
      </c>
      <c r="C54" s="198" t="s">
        <v>33</v>
      </c>
      <c r="D54" s="40">
        <v>25.04</v>
      </c>
      <c r="E54" s="188"/>
      <c r="F54" s="188"/>
      <c r="G54" s="198"/>
      <c r="H54" s="188">
        <v>72989695316</v>
      </c>
      <c r="I54" s="188">
        <v>8</v>
      </c>
      <c r="J54" s="40">
        <v>2</v>
      </c>
    </row>
    <row r="55" spans="1:10" ht="12.75">
      <c r="A55" s="197" t="s">
        <v>445</v>
      </c>
      <c r="B55" s="198" t="s">
        <v>417</v>
      </c>
      <c r="C55" s="198" t="s">
        <v>36</v>
      </c>
      <c r="D55" s="40">
        <v>36.06</v>
      </c>
      <c r="E55" s="188"/>
      <c r="F55" s="188"/>
      <c r="G55" s="198"/>
      <c r="H55" s="188">
        <v>72989695317</v>
      </c>
      <c r="I55" s="188">
        <v>6</v>
      </c>
      <c r="J55" s="40">
        <v>2.16</v>
      </c>
    </row>
    <row r="56" spans="1:10" ht="12.75">
      <c r="A56" s="197" t="s">
        <v>446</v>
      </c>
      <c r="B56" s="198" t="s">
        <v>417</v>
      </c>
      <c r="C56" s="198" t="s">
        <v>38</v>
      </c>
      <c r="D56" s="40">
        <v>39.9</v>
      </c>
      <c r="E56" s="188"/>
      <c r="F56" s="188"/>
      <c r="G56" s="198"/>
      <c r="H56" s="188">
        <v>72989695318</v>
      </c>
      <c r="I56" s="188">
        <v>5</v>
      </c>
      <c r="J56" s="40">
        <v>2</v>
      </c>
    </row>
    <row r="57" spans="1:10" ht="12.75">
      <c r="A57" s="197" t="s">
        <v>447</v>
      </c>
      <c r="B57" s="198" t="s">
        <v>417</v>
      </c>
      <c r="C57" s="198" t="s">
        <v>39</v>
      </c>
      <c r="D57" s="40">
        <v>44.48</v>
      </c>
      <c r="E57" s="188"/>
      <c r="F57" s="188"/>
      <c r="G57" s="198"/>
      <c r="H57" s="188">
        <v>72989695319</v>
      </c>
      <c r="I57" s="188">
        <v>5</v>
      </c>
      <c r="J57" s="40">
        <v>2.22</v>
      </c>
    </row>
    <row r="58" spans="1:10" ht="12.75">
      <c r="A58" s="197" t="s">
        <v>448</v>
      </c>
      <c r="B58" s="198" t="s">
        <v>417</v>
      </c>
      <c r="C58" s="198" t="s">
        <v>41</v>
      </c>
      <c r="D58" s="40">
        <v>52.72</v>
      </c>
      <c r="E58" s="188"/>
      <c r="F58" s="188"/>
      <c r="G58" s="198"/>
      <c r="H58" s="188">
        <v>72989695320</v>
      </c>
      <c r="I58" s="188">
        <v>4</v>
      </c>
      <c r="J58" s="40">
        <v>2.11</v>
      </c>
    </row>
    <row r="59" spans="1:10" ht="12.75">
      <c r="A59" s="197" t="s">
        <v>449</v>
      </c>
      <c r="B59" s="198" t="s">
        <v>419</v>
      </c>
      <c r="C59" s="198" t="s">
        <v>34</v>
      </c>
      <c r="D59" s="40">
        <v>35.5</v>
      </c>
      <c r="E59" s="188"/>
      <c r="F59" s="188"/>
      <c r="G59" s="198"/>
      <c r="H59" s="188">
        <v>72989695321</v>
      </c>
      <c r="I59" s="188">
        <v>6</v>
      </c>
      <c r="J59" s="40">
        <v>2.13</v>
      </c>
    </row>
    <row r="60" spans="1:10" ht="12.75">
      <c r="A60" s="197" t="s">
        <v>461</v>
      </c>
      <c r="B60" s="198" t="s">
        <v>419</v>
      </c>
      <c r="C60" s="198" t="s">
        <v>17</v>
      </c>
      <c r="D60" s="40">
        <v>38.8</v>
      </c>
      <c r="E60" s="188"/>
      <c r="F60" s="188"/>
      <c r="G60" s="198"/>
      <c r="H60" s="188">
        <v>72989695327</v>
      </c>
      <c r="I60" s="188">
        <v>6</v>
      </c>
      <c r="J60" s="40">
        <v>2.33</v>
      </c>
    </row>
    <row r="61" spans="1:10" ht="12.75">
      <c r="A61" s="197" t="s">
        <v>450</v>
      </c>
      <c r="B61" s="198" t="s">
        <v>419</v>
      </c>
      <c r="C61" s="198" t="s">
        <v>36</v>
      </c>
      <c r="D61" s="40">
        <v>45.12</v>
      </c>
      <c r="E61" s="188"/>
      <c r="F61" s="188"/>
      <c r="G61" s="198"/>
      <c r="H61" s="188">
        <v>72989695322</v>
      </c>
      <c r="I61" s="188">
        <v>5</v>
      </c>
      <c r="J61" s="40">
        <v>2.26</v>
      </c>
    </row>
    <row r="62" spans="1:10" ht="12.75">
      <c r="A62" s="197" t="s">
        <v>451</v>
      </c>
      <c r="B62" s="198" t="s">
        <v>419</v>
      </c>
      <c r="C62" s="198" t="s">
        <v>38</v>
      </c>
      <c r="D62" s="40">
        <v>50.48</v>
      </c>
      <c r="E62" s="188"/>
      <c r="F62" s="188"/>
      <c r="G62" s="198"/>
      <c r="H62" s="188">
        <v>72989695323</v>
      </c>
      <c r="I62" s="188">
        <v>4</v>
      </c>
      <c r="J62" s="40">
        <v>2.02</v>
      </c>
    </row>
    <row r="63" spans="1:10" ht="12.75">
      <c r="A63" s="197" t="s">
        <v>452</v>
      </c>
      <c r="B63" s="198" t="s">
        <v>419</v>
      </c>
      <c r="C63" s="198" t="s">
        <v>39</v>
      </c>
      <c r="D63" s="40">
        <v>56.06</v>
      </c>
      <c r="E63" s="188"/>
      <c r="F63" s="188"/>
      <c r="G63" s="198"/>
      <c r="H63" s="188">
        <v>72989695324</v>
      </c>
      <c r="I63" s="188">
        <v>4</v>
      </c>
      <c r="J63" s="40">
        <v>2.24</v>
      </c>
    </row>
    <row r="64" spans="1:10" ht="12.75">
      <c r="A64" s="207" t="s">
        <v>453</v>
      </c>
      <c r="B64" s="205" t="s">
        <v>419</v>
      </c>
      <c r="C64" s="205" t="s">
        <v>41</v>
      </c>
      <c r="D64" s="191">
        <v>66.74</v>
      </c>
      <c r="E64" s="192"/>
      <c r="F64" s="192"/>
      <c r="G64" s="205"/>
      <c r="H64" s="192">
        <v>72989695325</v>
      </c>
      <c r="I64" s="192">
        <v>3</v>
      </c>
      <c r="J64" s="191">
        <v>2</v>
      </c>
    </row>
  </sheetData>
  <mergeCells count="18">
    <mergeCell ref="A27:C31"/>
    <mergeCell ref="D27:J31"/>
    <mergeCell ref="A32:J32"/>
    <mergeCell ref="A33:D33"/>
    <mergeCell ref="E33:G33"/>
    <mergeCell ref="H33:J33"/>
    <mergeCell ref="A14:C18"/>
    <mergeCell ref="D14:J18"/>
    <mergeCell ref="A19:J19"/>
    <mergeCell ref="A20:D20"/>
    <mergeCell ref="E20:G20"/>
    <mergeCell ref="H20:J20"/>
    <mergeCell ref="A1:C5"/>
    <mergeCell ref="D1:J5"/>
    <mergeCell ref="A6:J6"/>
    <mergeCell ref="A7:D7"/>
    <mergeCell ref="E7:G7"/>
    <mergeCell ref="H7:J7"/>
  </mergeCells>
  <printOptions/>
  <pageMargins left="0.7" right="0.7" top="1" bottom="0.75" header="0.3" footer="0.3"/>
  <pageSetup fitToHeight="1" fitToWidth="1" horizontalDpi="600" verticalDpi="600" orientation="portrait" scale="83" r:id="rId2"/>
  <headerFooter alignWithMargins="0">
    <oddHeader>&amp;L&amp;22Quality&amp;10 &amp;16Nut &amp; Bolt Company&amp;10
2900 Sencore Dr. - 102    Sioux Falls, SD  57107&amp;R
Phone #   605-338-0852
Fax #      605-338-0874</oddHeader>
    <oddFooter>&amp;CPage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9"/>
  <sheetViews>
    <sheetView showZeros="0" zoomScaleSheetLayoutView="75" workbookViewId="0" topLeftCell="A1">
      <selection activeCell="K1" sqref="K1"/>
    </sheetView>
  </sheetViews>
  <sheetFormatPr defaultColWidth="9.140625" defaultRowHeight="12.75"/>
  <cols>
    <col min="1" max="1" width="17.7109375" style="106" customWidth="1"/>
    <col min="2" max="4" width="7.7109375" style="107" customWidth="1"/>
    <col min="5" max="5" width="15.7109375" style="107" customWidth="1"/>
    <col min="6" max="7" width="6.7109375" style="107" customWidth="1"/>
    <col min="8" max="8" width="15.7109375" style="93" customWidth="1"/>
    <col min="9" max="9" width="8.57421875" style="93" customWidth="1"/>
    <col min="10" max="10" width="6.7109375" style="93" customWidth="1"/>
    <col min="11" max="11" width="9.140625" style="93" customWidth="1"/>
    <col min="12" max="12" width="12.140625" style="107" bestFit="1" customWidth="1"/>
    <col min="13" max="16384" width="9.140625" style="93" customWidth="1"/>
  </cols>
  <sheetData>
    <row r="1" spans="1:10" ht="12.75" customHeight="1">
      <c r="A1" s="556"/>
      <c r="B1" s="557"/>
      <c r="C1" s="558"/>
      <c r="D1" s="520" t="s">
        <v>845</v>
      </c>
      <c r="E1" s="565"/>
      <c r="F1" s="565"/>
      <c r="G1" s="566"/>
      <c r="H1" s="566"/>
      <c r="I1" s="566"/>
      <c r="J1" s="566"/>
    </row>
    <row r="2" spans="1:10" ht="12.75" customHeight="1">
      <c r="A2" s="559"/>
      <c r="B2" s="560"/>
      <c r="C2" s="561"/>
      <c r="D2" s="565"/>
      <c r="E2" s="565"/>
      <c r="F2" s="565"/>
      <c r="G2" s="566"/>
      <c r="H2" s="566"/>
      <c r="I2" s="566"/>
      <c r="J2" s="566"/>
    </row>
    <row r="3" spans="1:10" ht="12.75" customHeight="1">
      <c r="A3" s="559"/>
      <c r="B3" s="560"/>
      <c r="C3" s="561"/>
      <c r="D3" s="565"/>
      <c r="E3" s="565"/>
      <c r="F3" s="565"/>
      <c r="G3" s="566"/>
      <c r="H3" s="566"/>
      <c r="I3" s="566"/>
      <c r="J3" s="566"/>
    </row>
    <row r="4" spans="1:10" ht="12.75" customHeight="1">
      <c r="A4" s="559"/>
      <c r="B4" s="560"/>
      <c r="C4" s="561"/>
      <c r="D4" s="565"/>
      <c r="E4" s="565"/>
      <c r="F4" s="565"/>
      <c r="G4" s="566"/>
      <c r="H4" s="566"/>
      <c r="I4" s="566"/>
      <c r="J4" s="566"/>
    </row>
    <row r="5" spans="1:10" ht="12.75" customHeight="1">
      <c r="A5" s="562"/>
      <c r="B5" s="563"/>
      <c r="C5" s="564"/>
      <c r="D5" s="565"/>
      <c r="E5" s="565"/>
      <c r="F5" s="565"/>
      <c r="G5" s="566"/>
      <c r="H5" s="566"/>
      <c r="I5" s="566"/>
      <c r="J5" s="566"/>
    </row>
    <row r="6" spans="1:10" ht="12.75">
      <c r="A6" s="631" t="s">
        <v>846</v>
      </c>
      <c r="B6" s="632"/>
      <c r="C6" s="632"/>
      <c r="D6" s="632"/>
      <c r="E6" s="632"/>
      <c r="F6" s="632"/>
      <c r="G6" s="632"/>
      <c r="H6" s="632"/>
      <c r="I6" s="632"/>
      <c r="J6" s="633"/>
    </row>
    <row r="7" spans="1:10" ht="12.75">
      <c r="A7" s="570" t="s">
        <v>0</v>
      </c>
      <c r="B7" s="571"/>
      <c r="C7" s="571"/>
      <c r="D7" s="572"/>
      <c r="E7" s="573" t="s">
        <v>43</v>
      </c>
      <c r="F7" s="573"/>
      <c r="G7" s="573"/>
      <c r="H7" s="570"/>
      <c r="I7" s="571"/>
      <c r="J7" s="572"/>
    </row>
    <row r="8" spans="1:10" ht="12.75">
      <c r="A8" s="94" t="s">
        <v>1</v>
      </c>
      <c r="B8" s="94" t="s">
        <v>100</v>
      </c>
      <c r="C8" s="94"/>
      <c r="D8" s="94" t="s">
        <v>4</v>
      </c>
      <c r="E8" s="94" t="s">
        <v>5</v>
      </c>
      <c r="F8" s="94" t="s">
        <v>6</v>
      </c>
      <c r="G8" s="94" t="s">
        <v>80</v>
      </c>
      <c r="H8" s="94"/>
      <c r="I8" s="94"/>
      <c r="J8" s="94"/>
    </row>
    <row r="9" spans="1:10" ht="12.75" hidden="1">
      <c r="A9" s="95"/>
      <c r="B9" s="96" t="s">
        <v>413</v>
      </c>
      <c r="C9" s="96"/>
      <c r="D9" s="115">
        <v>2.27</v>
      </c>
      <c r="E9" s="116"/>
      <c r="F9" s="116">
        <v>88</v>
      </c>
      <c r="G9" s="117">
        <v>2</v>
      </c>
      <c r="H9" s="116"/>
      <c r="I9" s="116"/>
      <c r="J9" s="117"/>
    </row>
    <row r="10" spans="1:10" ht="12.75" hidden="1">
      <c r="A10" s="95"/>
      <c r="B10" s="96" t="s">
        <v>415</v>
      </c>
      <c r="C10" s="96"/>
      <c r="D10" s="115">
        <v>3.3</v>
      </c>
      <c r="E10" s="116"/>
      <c r="F10" s="116">
        <v>60</v>
      </c>
      <c r="G10" s="117">
        <v>1.98</v>
      </c>
      <c r="H10" s="116"/>
      <c r="I10" s="116"/>
      <c r="J10" s="117"/>
    </row>
    <row r="11" spans="1:10" ht="12.75">
      <c r="A11" s="352" t="s">
        <v>1068</v>
      </c>
      <c r="B11" s="351" t="s">
        <v>413</v>
      </c>
      <c r="C11" s="96"/>
      <c r="D11" s="115">
        <v>2.55</v>
      </c>
      <c r="E11" s="116">
        <v>72989695969</v>
      </c>
      <c r="F11" s="116">
        <v>78</v>
      </c>
      <c r="G11" s="117">
        <v>1.99</v>
      </c>
      <c r="H11" s="116"/>
      <c r="I11" s="116"/>
      <c r="J11" s="117"/>
    </row>
    <row r="12" spans="1:10" ht="12.75">
      <c r="A12" s="95" t="s">
        <v>847</v>
      </c>
      <c r="B12" s="96" t="s">
        <v>415</v>
      </c>
      <c r="C12" s="96"/>
      <c r="D12" s="115">
        <v>3.35</v>
      </c>
      <c r="E12" s="116">
        <v>72989695970</v>
      </c>
      <c r="F12" s="116">
        <v>60</v>
      </c>
      <c r="G12" s="117">
        <v>2.01</v>
      </c>
      <c r="H12" s="116"/>
      <c r="I12" s="116"/>
      <c r="J12" s="117"/>
    </row>
    <row r="13" spans="1:10" ht="12.75">
      <c r="A13" s="95" t="s">
        <v>848</v>
      </c>
      <c r="B13" s="96" t="s">
        <v>417</v>
      </c>
      <c r="C13" s="96"/>
      <c r="D13" s="115">
        <v>9.43</v>
      </c>
      <c r="E13" s="116">
        <v>72989695967</v>
      </c>
      <c r="F13" s="116">
        <v>21</v>
      </c>
      <c r="G13" s="117">
        <v>1.98</v>
      </c>
      <c r="H13" s="116"/>
      <c r="I13" s="116"/>
      <c r="J13" s="117"/>
    </row>
    <row r="14" spans="1:10" ht="12.75">
      <c r="A14" s="95" t="s">
        <v>849</v>
      </c>
      <c r="B14" s="96" t="s">
        <v>419</v>
      </c>
      <c r="C14" s="96"/>
      <c r="D14" s="115">
        <v>11.73</v>
      </c>
      <c r="E14" s="116">
        <v>72989695980</v>
      </c>
      <c r="F14" s="116">
        <v>17</v>
      </c>
      <c r="G14" s="117">
        <v>2</v>
      </c>
      <c r="H14" s="116"/>
      <c r="I14" s="116"/>
      <c r="J14" s="117"/>
    </row>
    <row r="15" spans="1:10" ht="12.75">
      <c r="A15" s="140" t="s">
        <v>850</v>
      </c>
      <c r="B15" s="141" t="s">
        <v>851</v>
      </c>
      <c r="C15" s="141"/>
      <c r="D15" s="142">
        <v>14.58</v>
      </c>
      <c r="E15" s="143">
        <v>72989696946</v>
      </c>
      <c r="F15" s="143">
        <v>14</v>
      </c>
      <c r="G15" s="144">
        <v>2.04</v>
      </c>
      <c r="H15" s="116"/>
      <c r="I15" s="116"/>
      <c r="J15" s="117"/>
    </row>
    <row r="16" spans="1:10" ht="12.75">
      <c r="A16" s="145" t="s">
        <v>852</v>
      </c>
      <c r="B16" s="146" t="s">
        <v>853</v>
      </c>
      <c r="C16" s="146"/>
      <c r="D16" s="147">
        <v>20.02</v>
      </c>
      <c r="E16" s="148">
        <v>72989696960</v>
      </c>
      <c r="F16" s="148">
        <v>10</v>
      </c>
      <c r="G16" s="149">
        <v>2</v>
      </c>
      <c r="H16" s="122"/>
      <c r="I16" s="122"/>
      <c r="J16" s="125"/>
    </row>
    <row r="17" spans="1:10" ht="12.75">
      <c r="A17" s="556"/>
      <c r="B17" s="557"/>
      <c r="C17" s="558"/>
      <c r="D17" s="520" t="s">
        <v>854</v>
      </c>
      <c r="E17" s="565"/>
      <c r="F17" s="565"/>
      <c r="G17" s="566"/>
      <c r="H17" s="566"/>
      <c r="I17" s="566"/>
      <c r="J17" s="566"/>
    </row>
    <row r="18" spans="1:10" ht="12.75">
      <c r="A18" s="559"/>
      <c r="B18" s="560"/>
      <c r="C18" s="561"/>
      <c r="D18" s="565"/>
      <c r="E18" s="565"/>
      <c r="F18" s="565"/>
      <c r="G18" s="566"/>
      <c r="H18" s="566"/>
      <c r="I18" s="566"/>
      <c r="J18" s="566"/>
    </row>
    <row r="19" spans="1:10" ht="12.75">
      <c r="A19" s="559"/>
      <c r="B19" s="560"/>
      <c r="C19" s="561"/>
      <c r="D19" s="565"/>
      <c r="E19" s="565"/>
      <c r="F19" s="565"/>
      <c r="G19" s="566"/>
      <c r="H19" s="566"/>
      <c r="I19" s="566"/>
      <c r="J19" s="566"/>
    </row>
    <row r="20" spans="1:10" ht="12.75">
      <c r="A20" s="559"/>
      <c r="B20" s="560"/>
      <c r="C20" s="561"/>
      <c r="D20" s="565"/>
      <c r="E20" s="565"/>
      <c r="F20" s="565"/>
      <c r="G20" s="566"/>
      <c r="H20" s="566"/>
      <c r="I20" s="566"/>
      <c r="J20" s="566"/>
    </row>
    <row r="21" spans="1:10" ht="12.75">
      <c r="A21" s="562"/>
      <c r="B21" s="563"/>
      <c r="C21" s="564"/>
      <c r="D21" s="565"/>
      <c r="E21" s="565"/>
      <c r="F21" s="565"/>
      <c r="G21" s="566"/>
      <c r="H21" s="566"/>
      <c r="I21" s="566"/>
      <c r="J21" s="566"/>
    </row>
    <row r="22" spans="1:10" ht="12.75">
      <c r="A22" s="634" t="s">
        <v>855</v>
      </c>
      <c r="B22" s="635"/>
      <c r="C22" s="635"/>
      <c r="D22" s="635"/>
      <c r="E22" s="635"/>
      <c r="F22" s="635"/>
      <c r="G22" s="635"/>
      <c r="H22" s="635"/>
      <c r="I22" s="635"/>
      <c r="J22" s="636"/>
    </row>
    <row r="23" spans="1:10" ht="12.75">
      <c r="A23" s="570" t="s">
        <v>0</v>
      </c>
      <c r="B23" s="571"/>
      <c r="C23" s="571"/>
      <c r="D23" s="572"/>
      <c r="E23" s="573" t="s">
        <v>43</v>
      </c>
      <c r="F23" s="573"/>
      <c r="G23" s="573"/>
      <c r="H23" s="570"/>
      <c r="I23" s="571"/>
      <c r="J23" s="572"/>
    </row>
    <row r="24" spans="1:10" ht="12.75">
      <c r="A24" s="94" t="s">
        <v>1</v>
      </c>
      <c r="B24" s="94" t="s">
        <v>2</v>
      </c>
      <c r="C24" s="94" t="s">
        <v>128</v>
      </c>
      <c r="D24" s="94" t="s">
        <v>4</v>
      </c>
      <c r="E24" s="94" t="s">
        <v>5</v>
      </c>
      <c r="F24" s="94" t="s">
        <v>6</v>
      </c>
      <c r="G24" s="94" t="s">
        <v>80</v>
      </c>
      <c r="H24" s="94"/>
      <c r="I24" s="94"/>
      <c r="J24" s="94"/>
    </row>
    <row r="25" spans="1:10" ht="12.75">
      <c r="A25" s="99" t="s">
        <v>856</v>
      </c>
      <c r="B25" s="100" t="s">
        <v>176</v>
      </c>
      <c r="C25" s="100" t="s">
        <v>130</v>
      </c>
      <c r="D25" s="150">
        <v>10.02</v>
      </c>
      <c r="E25" s="151">
        <v>72989695968</v>
      </c>
      <c r="F25" s="151">
        <v>20</v>
      </c>
      <c r="G25" s="125">
        <v>2</v>
      </c>
      <c r="H25" s="151"/>
      <c r="I25" s="151"/>
      <c r="J25" s="125" t="s">
        <v>857</v>
      </c>
    </row>
    <row r="26" spans="1:10" ht="12.75">
      <c r="A26" s="526"/>
      <c r="B26" s="527"/>
      <c r="C26" s="528"/>
      <c r="D26" s="535" t="s">
        <v>874</v>
      </c>
      <c r="E26" s="536"/>
      <c r="F26" s="536"/>
      <c r="G26" s="536"/>
      <c r="H26" s="537"/>
      <c r="I26" s="537"/>
      <c r="J26" s="538"/>
    </row>
    <row r="27" spans="1:10" ht="12.75">
      <c r="A27" s="529"/>
      <c r="B27" s="530"/>
      <c r="C27" s="531"/>
      <c r="D27" s="539"/>
      <c r="E27" s="540"/>
      <c r="F27" s="540"/>
      <c r="G27" s="540"/>
      <c r="H27" s="541"/>
      <c r="I27" s="541"/>
      <c r="J27" s="542"/>
    </row>
    <row r="28" spans="1:10" ht="12.75">
      <c r="A28" s="529"/>
      <c r="B28" s="530"/>
      <c r="C28" s="531"/>
      <c r="D28" s="539"/>
      <c r="E28" s="540"/>
      <c r="F28" s="540"/>
      <c r="G28" s="540"/>
      <c r="H28" s="541"/>
      <c r="I28" s="541"/>
      <c r="J28" s="542"/>
    </row>
    <row r="29" spans="1:10" ht="12.75">
      <c r="A29" s="529"/>
      <c r="B29" s="530"/>
      <c r="C29" s="531"/>
      <c r="D29" s="539"/>
      <c r="E29" s="540"/>
      <c r="F29" s="540"/>
      <c r="G29" s="540"/>
      <c r="H29" s="541"/>
      <c r="I29" s="541"/>
      <c r="J29" s="542"/>
    </row>
    <row r="30" spans="1:10" ht="12.75">
      <c r="A30" s="532"/>
      <c r="B30" s="533"/>
      <c r="C30" s="534"/>
      <c r="D30" s="543"/>
      <c r="E30" s="544"/>
      <c r="F30" s="544"/>
      <c r="G30" s="544"/>
      <c r="H30" s="545"/>
      <c r="I30" s="545"/>
      <c r="J30" s="546"/>
    </row>
    <row r="31" spans="1:10" ht="12.75">
      <c r="A31" s="630" t="s">
        <v>411</v>
      </c>
      <c r="B31" s="630"/>
      <c r="C31" s="630"/>
      <c r="D31" s="630"/>
      <c r="E31" s="630"/>
      <c r="F31" s="630"/>
      <c r="G31" s="630"/>
      <c r="H31" s="630"/>
      <c r="I31" s="630"/>
      <c r="J31" s="630"/>
    </row>
    <row r="32" spans="1:10" ht="12.75">
      <c r="A32" s="525" t="s">
        <v>0</v>
      </c>
      <c r="B32" s="525"/>
      <c r="C32" s="525"/>
      <c r="D32" s="525"/>
      <c r="E32" s="525" t="s">
        <v>43</v>
      </c>
      <c r="F32" s="525"/>
      <c r="G32" s="525"/>
      <c r="H32" s="525"/>
      <c r="I32" s="525"/>
      <c r="J32" s="525"/>
    </row>
    <row r="33" spans="1:10" ht="12.75">
      <c r="A33" s="44" t="s">
        <v>1</v>
      </c>
      <c r="B33" s="44" t="s">
        <v>100</v>
      </c>
      <c r="C33" s="44"/>
      <c r="D33" s="44" t="s">
        <v>4</v>
      </c>
      <c r="E33" s="44" t="s">
        <v>5</v>
      </c>
      <c r="F33" s="44" t="s">
        <v>6</v>
      </c>
      <c r="G33" s="44" t="s">
        <v>101</v>
      </c>
      <c r="H33" s="44"/>
      <c r="I33" s="44"/>
      <c r="J33" s="44"/>
    </row>
    <row r="34" spans="1:10" ht="12.75">
      <c r="A34" s="207" t="s">
        <v>875</v>
      </c>
      <c r="B34" s="205" t="s">
        <v>415</v>
      </c>
      <c r="C34" s="205"/>
      <c r="D34" s="191">
        <v>3.32</v>
      </c>
      <c r="E34" s="192">
        <v>72989695376</v>
      </c>
      <c r="F34" s="208">
        <v>60</v>
      </c>
      <c r="G34" s="49">
        <f>D34*F34/100</f>
        <v>1.992</v>
      </c>
      <c r="H34" s="192"/>
      <c r="I34" s="208"/>
      <c r="J34" s="302"/>
    </row>
    <row r="35" spans="1:10" ht="12.75">
      <c r="A35" s="589"/>
      <c r="B35" s="637"/>
      <c r="C35" s="638"/>
      <c r="D35" s="520" t="s">
        <v>858</v>
      </c>
      <c r="E35" s="565"/>
      <c r="F35" s="565"/>
      <c r="G35" s="566"/>
      <c r="H35" s="566"/>
      <c r="I35" s="566"/>
      <c r="J35" s="566"/>
    </row>
    <row r="36" spans="1:10" ht="12.75">
      <c r="A36" s="639"/>
      <c r="B36" s="640"/>
      <c r="C36" s="641"/>
      <c r="D36" s="565"/>
      <c r="E36" s="565"/>
      <c r="F36" s="565"/>
      <c r="G36" s="566"/>
      <c r="H36" s="566"/>
      <c r="I36" s="566"/>
      <c r="J36" s="566"/>
    </row>
    <row r="37" spans="1:10" ht="12.75">
      <c r="A37" s="639"/>
      <c r="B37" s="640"/>
      <c r="C37" s="641"/>
      <c r="D37" s="565"/>
      <c r="E37" s="565"/>
      <c r="F37" s="565"/>
      <c r="G37" s="566"/>
      <c r="H37" s="566"/>
      <c r="I37" s="566"/>
      <c r="J37" s="566"/>
    </row>
    <row r="38" spans="1:10" ht="12.75">
      <c r="A38" s="639"/>
      <c r="B38" s="640"/>
      <c r="C38" s="641"/>
      <c r="D38" s="565"/>
      <c r="E38" s="565"/>
      <c r="F38" s="565"/>
      <c r="G38" s="566"/>
      <c r="H38" s="566"/>
      <c r="I38" s="566"/>
      <c r="J38" s="566"/>
    </row>
    <row r="39" spans="1:10" ht="12.75">
      <c r="A39" s="642"/>
      <c r="B39" s="643"/>
      <c r="C39" s="644"/>
      <c r="D39" s="565"/>
      <c r="E39" s="565"/>
      <c r="F39" s="565"/>
      <c r="G39" s="566"/>
      <c r="H39" s="566"/>
      <c r="I39" s="566"/>
      <c r="J39" s="566"/>
    </row>
    <row r="40" spans="1:10" ht="12.75">
      <c r="A40" s="645" t="s">
        <v>859</v>
      </c>
      <c r="B40" s="645"/>
      <c r="C40" s="645"/>
      <c r="D40" s="645"/>
      <c r="E40" s="645"/>
      <c r="F40" s="645"/>
      <c r="G40" s="645"/>
      <c r="H40" s="645"/>
      <c r="I40" s="645"/>
      <c r="J40" s="645"/>
    </row>
    <row r="41" spans="1:10" ht="12.75">
      <c r="A41" s="573" t="s">
        <v>0</v>
      </c>
      <c r="B41" s="573"/>
      <c r="C41" s="573"/>
      <c r="D41" s="573"/>
      <c r="E41" s="573" t="s">
        <v>43</v>
      </c>
      <c r="F41" s="573"/>
      <c r="G41" s="573"/>
      <c r="H41" s="573"/>
      <c r="I41" s="573"/>
      <c r="J41" s="573"/>
    </row>
    <row r="42" spans="1:10" ht="12.75">
      <c r="A42" s="94" t="s">
        <v>1</v>
      </c>
      <c r="B42" s="94" t="s">
        <v>100</v>
      </c>
      <c r="C42" s="94" t="s">
        <v>3</v>
      </c>
      <c r="D42" s="94" t="s">
        <v>4</v>
      </c>
      <c r="E42" s="94" t="s">
        <v>5</v>
      </c>
      <c r="F42" s="94" t="s">
        <v>6</v>
      </c>
      <c r="G42" s="94" t="s">
        <v>80</v>
      </c>
      <c r="H42" s="94"/>
      <c r="I42" s="94"/>
      <c r="J42" s="94"/>
    </row>
    <row r="43" spans="1:10" ht="12.75">
      <c r="A43" s="300" t="s">
        <v>972</v>
      </c>
      <c r="B43" s="308" t="s">
        <v>415</v>
      </c>
      <c r="C43" s="183">
        <v>20</v>
      </c>
      <c r="D43" s="183">
        <v>7.07</v>
      </c>
      <c r="E43" s="183">
        <v>72989696970</v>
      </c>
      <c r="F43" s="183">
        <v>28</v>
      </c>
      <c r="G43" s="183">
        <v>1.98</v>
      </c>
      <c r="H43" s="309"/>
      <c r="I43" s="156"/>
      <c r="J43" s="270"/>
    </row>
    <row r="44" spans="1:10" ht="12.75">
      <c r="A44" s="251" t="s">
        <v>973</v>
      </c>
      <c r="B44" s="310" t="s">
        <v>415</v>
      </c>
      <c r="C44" s="187">
        <v>25</v>
      </c>
      <c r="D44" s="187">
        <v>7.51</v>
      </c>
      <c r="E44" s="187">
        <v>72989696971</v>
      </c>
      <c r="F44" s="187">
        <v>27</v>
      </c>
      <c r="G44" s="187">
        <v>2.03</v>
      </c>
      <c r="H44" s="204"/>
      <c r="I44" s="161"/>
      <c r="J44" s="246"/>
    </row>
    <row r="45" spans="1:10" ht="12.75">
      <c r="A45" s="186" t="s">
        <v>860</v>
      </c>
      <c r="B45" s="187" t="s">
        <v>415</v>
      </c>
      <c r="C45" s="187">
        <v>30</v>
      </c>
      <c r="D45" s="187">
        <v>8.75</v>
      </c>
      <c r="E45" s="187">
        <v>72989695971</v>
      </c>
      <c r="F45" s="187">
        <v>23</v>
      </c>
      <c r="G45" s="40">
        <v>2.02</v>
      </c>
      <c r="H45" s="204"/>
      <c r="I45" s="161"/>
      <c r="J45" s="246"/>
    </row>
    <row r="46" spans="1:10" ht="12.75">
      <c r="A46" s="197" t="s">
        <v>928</v>
      </c>
      <c r="B46" s="198" t="s">
        <v>415</v>
      </c>
      <c r="C46" s="198" t="s">
        <v>33</v>
      </c>
      <c r="D46" s="40">
        <v>9.62</v>
      </c>
      <c r="E46" s="187">
        <v>72989695978</v>
      </c>
      <c r="F46" s="187">
        <v>21</v>
      </c>
      <c r="G46" s="40">
        <v>2.02</v>
      </c>
      <c r="H46" s="204"/>
      <c r="I46" s="161"/>
      <c r="J46" s="246"/>
    </row>
    <row r="47" spans="1:10" ht="12.75">
      <c r="A47" s="186" t="s">
        <v>861</v>
      </c>
      <c r="B47" s="187" t="s">
        <v>415</v>
      </c>
      <c r="C47" s="187">
        <v>40</v>
      </c>
      <c r="D47" s="40">
        <v>10.6</v>
      </c>
      <c r="E47" s="187">
        <v>72989695972</v>
      </c>
      <c r="F47" s="187">
        <v>20</v>
      </c>
      <c r="G47" s="40">
        <v>2.12</v>
      </c>
      <c r="H47" s="204"/>
      <c r="I47" s="161"/>
      <c r="J47" s="246"/>
    </row>
    <row r="48" spans="1:10" ht="12.75">
      <c r="A48" s="186" t="s">
        <v>862</v>
      </c>
      <c r="B48" s="187" t="s">
        <v>415</v>
      </c>
      <c r="C48" s="187">
        <v>45</v>
      </c>
      <c r="D48" s="40">
        <v>11.75</v>
      </c>
      <c r="E48" s="187">
        <v>72989695975</v>
      </c>
      <c r="F48" s="187">
        <v>17</v>
      </c>
      <c r="G48" s="40">
        <v>2</v>
      </c>
      <c r="H48" s="204"/>
      <c r="I48" s="161"/>
      <c r="J48" s="246"/>
    </row>
    <row r="49" spans="1:10" ht="12.75">
      <c r="A49" s="186" t="s">
        <v>863</v>
      </c>
      <c r="B49" s="187" t="s">
        <v>415</v>
      </c>
      <c r="C49" s="187">
        <v>50</v>
      </c>
      <c r="D49" s="40">
        <v>12.72</v>
      </c>
      <c r="E49" s="187">
        <v>72989695973</v>
      </c>
      <c r="F49" s="188">
        <v>16</v>
      </c>
      <c r="G49" s="40">
        <v>2.04</v>
      </c>
      <c r="H49" s="204"/>
      <c r="I49" s="161"/>
      <c r="J49" s="246"/>
    </row>
    <row r="50" spans="1:10" ht="12.75">
      <c r="A50" s="186" t="s">
        <v>929</v>
      </c>
      <c r="B50" s="187" t="s">
        <v>415</v>
      </c>
      <c r="C50" s="187">
        <v>55</v>
      </c>
      <c r="D50" s="187">
        <v>13.67</v>
      </c>
      <c r="E50" s="187">
        <v>72989695979</v>
      </c>
      <c r="F50" s="187">
        <v>15</v>
      </c>
      <c r="G50" s="40">
        <v>2.05</v>
      </c>
      <c r="H50" s="204"/>
      <c r="I50" s="161"/>
      <c r="J50" s="246"/>
    </row>
    <row r="51" spans="1:10" ht="12.75">
      <c r="A51" s="186" t="s">
        <v>864</v>
      </c>
      <c r="B51" s="187" t="s">
        <v>415</v>
      </c>
      <c r="C51" s="187">
        <v>60</v>
      </c>
      <c r="D51" s="187">
        <v>14.12</v>
      </c>
      <c r="E51" s="187">
        <v>72989695974</v>
      </c>
      <c r="F51" s="187">
        <v>15</v>
      </c>
      <c r="G51" s="40">
        <v>2.12</v>
      </c>
      <c r="H51" s="204"/>
      <c r="I51" s="161"/>
      <c r="J51" s="246"/>
    </row>
    <row r="52" spans="1:10" ht="12.75">
      <c r="A52" s="251" t="s">
        <v>974</v>
      </c>
      <c r="B52" s="310" t="s">
        <v>415</v>
      </c>
      <c r="C52" s="187">
        <v>70</v>
      </c>
      <c r="D52" s="187">
        <v>16.43</v>
      </c>
      <c r="E52" s="187">
        <v>72989696972</v>
      </c>
      <c r="F52" s="187">
        <v>12</v>
      </c>
      <c r="G52" s="187">
        <v>1.97</v>
      </c>
      <c r="H52" s="204"/>
      <c r="I52" s="161"/>
      <c r="J52" s="246"/>
    </row>
    <row r="53" spans="1:10" ht="12.75">
      <c r="A53" s="251" t="s">
        <v>975</v>
      </c>
      <c r="B53" s="310" t="s">
        <v>415</v>
      </c>
      <c r="C53" s="187">
        <v>80</v>
      </c>
      <c r="D53" s="187">
        <v>18.11</v>
      </c>
      <c r="E53" s="187">
        <v>72989696973</v>
      </c>
      <c r="F53" s="187">
        <v>11</v>
      </c>
      <c r="G53" s="187">
        <v>1.99</v>
      </c>
      <c r="H53" s="204"/>
      <c r="I53" s="161"/>
      <c r="J53" s="246"/>
    </row>
    <row r="54" spans="1:10" ht="12.75">
      <c r="A54" s="186" t="s">
        <v>930</v>
      </c>
      <c r="B54" s="187" t="s">
        <v>415</v>
      </c>
      <c r="C54" s="187">
        <v>90</v>
      </c>
      <c r="D54" s="187">
        <v>20.02</v>
      </c>
      <c r="E54" s="187">
        <v>72989695976</v>
      </c>
      <c r="F54" s="187">
        <v>10</v>
      </c>
      <c r="G54" s="40">
        <v>2</v>
      </c>
      <c r="H54" s="204"/>
      <c r="I54" s="161"/>
      <c r="J54" s="246"/>
    </row>
    <row r="55" spans="1:10" ht="12.75">
      <c r="A55" s="186" t="s">
        <v>931</v>
      </c>
      <c r="B55" s="187" t="s">
        <v>415</v>
      </c>
      <c r="C55" s="187">
        <v>100</v>
      </c>
      <c r="D55" s="187">
        <v>21.62</v>
      </c>
      <c r="E55" s="187">
        <v>72989695977</v>
      </c>
      <c r="F55" s="187">
        <v>9</v>
      </c>
      <c r="G55" s="40">
        <v>1.95</v>
      </c>
      <c r="H55" s="204"/>
      <c r="I55" s="161"/>
      <c r="J55" s="246"/>
    </row>
    <row r="56" spans="1:10" ht="12.75">
      <c r="A56" s="186" t="s">
        <v>865</v>
      </c>
      <c r="B56" s="187" t="s">
        <v>417</v>
      </c>
      <c r="C56" s="187">
        <v>40</v>
      </c>
      <c r="D56" s="40">
        <v>27.07</v>
      </c>
      <c r="E56" s="187">
        <v>72989695960</v>
      </c>
      <c r="F56" s="188">
        <v>8</v>
      </c>
      <c r="G56" s="40">
        <f aca="true" t="shared" si="0" ref="G56:G64">F56*D56/100</f>
        <v>2.1656</v>
      </c>
      <c r="H56" s="199"/>
      <c r="I56" s="159"/>
      <c r="J56" s="246"/>
    </row>
    <row r="57" spans="1:10" ht="12.75">
      <c r="A57" s="186" t="s">
        <v>866</v>
      </c>
      <c r="B57" s="187" t="s">
        <v>417</v>
      </c>
      <c r="C57" s="187">
        <v>50</v>
      </c>
      <c r="D57" s="40">
        <v>31.1</v>
      </c>
      <c r="E57" s="187">
        <v>72989695961</v>
      </c>
      <c r="F57" s="188">
        <v>7</v>
      </c>
      <c r="G57" s="40">
        <f t="shared" si="0"/>
        <v>2.177</v>
      </c>
      <c r="H57" s="199"/>
      <c r="I57" s="159"/>
      <c r="J57" s="246"/>
    </row>
    <row r="58" spans="1:10" ht="12.75">
      <c r="A58" s="186" t="s">
        <v>932</v>
      </c>
      <c r="B58" s="187" t="s">
        <v>417</v>
      </c>
      <c r="C58" s="187">
        <v>60</v>
      </c>
      <c r="D58" s="40">
        <v>36.06</v>
      </c>
      <c r="E58" s="187">
        <v>72989695962</v>
      </c>
      <c r="F58" s="188">
        <v>6</v>
      </c>
      <c r="G58" s="40">
        <f>F58*D58/100</f>
        <v>2.1636</v>
      </c>
      <c r="H58" s="199"/>
      <c r="I58" s="159"/>
      <c r="J58" s="246"/>
    </row>
    <row r="59" spans="1:10" ht="12.75">
      <c r="A59" s="186" t="s">
        <v>933</v>
      </c>
      <c r="B59" s="187" t="s">
        <v>417</v>
      </c>
      <c r="C59" s="187">
        <v>70</v>
      </c>
      <c r="D59" s="40">
        <v>39.9</v>
      </c>
      <c r="E59" s="187">
        <v>72989695963</v>
      </c>
      <c r="F59" s="188">
        <v>5</v>
      </c>
      <c r="G59" s="40">
        <f>F59*D59/100</f>
        <v>1.995</v>
      </c>
      <c r="H59" s="199"/>
      <c r="I59" s="159"/>
      <c r="J59" s="246"/>
    </row>
    <row r="60" spans="1:10" ht="12.75">
      <c r="A60" s="186" t="s">
        <v>867</v>
      </c>
      <c r="B60" s="187" t="s">
        <v>417</v>
      </c>
      <c r="C60" s="187">
        <v>80</v>
      </c>
      <c r="D60" s="40">
        <v>44.2</v>
      </c>
      <c r="E60" s="187">
        <v>72989695964</v>
      </c>
      <c r="F60" s="188">
        <v>5</v>
      </c>
      <c r="G60" s="40">
        <f t="shared" si="0"/>
        <v>2.21</v>
      </c>
      <c r="H60" s="199"/>
      <c r="I60" s="159"/>
      <c r="J60" s="246"/>
    </row>
    <row r="61" spans="1:10" ht="12.75">
      <c r="A61" s="186" t="s">
        <v>868</v>
      </c>
      <c r="B61" s="187" t="s">
        <v>417</v>
      </c>
      <c r="C61" s="187">
        <v>90</v>
      </c>
      <c r="D61" s="40">
        <v>48.46</v>
      </c>
      <c r="E61" s="187">
        <v>72989695965</v>
      </c>
      <c r="F61" s="188">
        <v>4</v>
      </c>
      <c r="G61" s="40">
        <f t="shared" si="0"/>
        <v>1.9384000000000001</v>
      </c>
      <c r="H61" s="199"/>
      <c r="I61" s="159"/>
      <c r="J61" s="246"/>
    </row>
    <row r="62" spans="1:10" ht="12.75">
      <c r="A62" s="186" t="s">
        <v>869</v>
      </c>
      <c r="B62" s="187" t="s">
        <v>417</v>
      </c>
      <c r="C62" s="187">
        <v>100</v>
      </c>
      <c r="D62" s="40">
        <v>52.86</v>
      </c>
      <c r="E62" s="187">
        <v>72989695966</v>
      </c>
      <c r="F62" s="188">
        <v>4</v>
      </c>
      <c r="G62" s="40">
        <f t="shared" si="0"/>
        <v>2.1144</v>
      </c>
      <c r="H62" s="199"/>
      <c r="I62" s="159"/>
      <c r="J62" s="246"/>
    </row>
    <row r="63" spans="1:10" ht="12.75">
      <c r="A63" s="197" t="s">
        <v>934</v>
      </c>
      <c r="B63" s="198" t="s">
        <v>419</v>
      </c>
      <c r="C63" s="198" t="s">
        <v>34</v>
      </c>
      <c r="D63" s="40">
        <v>35.5</v>
      </c>
      <c r="E63" s="188">
        <v>72989695981</v>
      </c>
      <c r="F63" s="188">
        <v>6</v>
      </c>
      <c r="G63" s="198">
        <f t="shared" si="0"/>
        <v>2.13</v>
      </c>
      <c r="H63" s="188"/>
      <c r="I63" s="188"/>
      <c r="J63" s="40"/>
    </row>
    <row r="64" spans="1:10" ht="12.75">
      <c r="A64" s="186" t="s">
        <v>870</v>
      </c>
      <c r="B64" s="187" t="s">
        <v>419</v>
      </c>
      <c r="C64" s="187">
        <v>50</v>
      </c>
      <c r="D64" s="40">
        <v>38.8</v>
      </c>
      <c r="E64" s="187">
        <v>72989695982</v>
      </c>
      <c r="F64" s="188">
        <v>6</v>
      </c>
      <c r="G64" s="40">
        <f t="shared" si="0"/>
        <v>2.328</v>
      </c>
      <c r="H64" s="199"/>
      <c r="I64" s="159"/>
      <c r="J64" s="246"/>
    </row>
    <row r="65" spans="1:10" ht="12.75">
      <c r="A65" s="186" t="s">
        <v>871</v>
      </c>
      <c r="B65" s="187" t="s">
        <v>419</v>
      </c>
      <c r="C65" s="187">
        <v>60</v>
      </c>
      <c r="D65" s="40">
        <v>45.12</v>
      </c>
      <c r="E65" s="187">
        <v>72989695983</v>
      </c>
      <c r="F65" s="188">
        <v>5</v>
      </c>
      <c r="G65" s="40">
        <v>2.26</v>
      </c>
      <c r="H65" s="199"/>
      <c r="I65" s="159"/>
      <c r="J65" s="246"/>
    </row>
    <row r="66" spans="1:10" ht="12.75">
      <c r="A66" s="186" t="s">
        <v>872</v>
      </c>
      <c r="B66" s="187" t="s">
        <v>419</v>
      </c>
      <c r="C66" s="187">
        <v>70</v>
      </c>
      <c r="D66" s="40">
        <v>50.48</v>
      </c>
      <c r="E66" s="187">
        <v>72989695984</v>
      </c>
      <c r="F66" s="188">
        <v>4</v>
      </c>
      <c r="G66" s="40">
        <v>2.02</v>
      </c>
      <c r="H66" s="199"/>
      <c r="I66" s="159"/>
      <c r="J66" s="246"/>
    </row>
    <row r="67" spans="1:10" ht="12.75">
      <c r="A67" s="186" t="s">
        <v>873</v>
      </c>
      <c r="B67" s="187" t="s">
        <v>419</v>
      </c>
      <c r="C67" s="187">
        <v>90</v>
      </c>
      <c r="D67" s="40">
        <v>61.45</v>
      </c>
      <c r="E67" s="187">
        <v>72989695986</v>
      </c>
      <c r="F67" s="188">
        <v>4</v>
      </c>
      <c r="G67" s="40">
        <v>2.46</v>
      </c>
      <c r="H67" s="199"/>
      <c r="I67" s="159"/>
      <c r="J67" s="246"/>
    </row>
    <row r="68" spans="1:10" ht="12.75">
      <c r="A68" s="186" t="s">
        <v>987</v>
      </c>
      <c r="B68" s="187" t="s">
        <v>419</v>
      </c>
      <c r="C68" s="187">
        <v>100</v>
      </c>
      <c r="D68" s="40">
        <v>66.8</v>
      </c>
      <c r="E68" s="187">
        <v>72989695987</v>
      </c>
      <c r="F68" s="188">
        <v>3</v>
      </c>
      <c r="G68" s="40">
        <v>2.01</v>
      </c>
      <c r="H68" s="199"/>
      <c r="I68" s="159"/>
      <c r="J68" s="246"/>
    </row>
    <row r="69" spans="1:10" ht="12.75">
      <c r="A69" s="189" t="s">
        <v>935</v>
      </c>
      <c r="B69" s="190" t="s">
        <v>851</v>
      </c>
      <c r="C69" s="190">
        <v>120</v>
      </c>
      <c r="D69" s="191">
        <v>92.6</v>
      </c>
      <c r="E69" s="190">
        <v>72989695998</v>
      </c>
      <c r="F69" s="192">
        <v>2</v>
      </c>
      <c r="G69" s="191">
        <v>1.85</v>
      </c>
      <c r="H69" s="311"/>
      <c r="I69" s="301"/>
      <c r="J69" s="302"/>
    </row>
  </sheetData>
  <mergeCells count="24">
    <mergeCell ref="A35:C39"/>
    <mergeCell ref="D35:J39"/>
    <mergeCell ref="A40:J40"/>
    <mergeCell ref="A41:D41"/>
    <mergeCell ref="E41:G41"/>
    <mergeCell ref="H41:J41"/>
    <mergeCell ref="A17:C21"/>
    <mergeCell ref="D17:J21"/>
    <mergeCell ref="A22:J22"/>
    <mergeCell ref="A23:D23"/>
    <mergeCell ref="E23:G23"/>
    <mergeCell ref="H23:J23"/>
    <mergeCell ref="A1:C5"/>
    <mergeCell ref="D1:J5"/>
    <mergeCell ref="A6:J6"/>
    <mergeCell ref="A7:D7"/>
    <mergeCell ref="E7:G7"/>
    <mergeCell ref="H7:J7"/>
    <mergeCell ref="A26:C30"/>
    <mergeCell ref="D26:J30"/>
    <mergeCell ref="A31:J31"/>
    <mergeCell ref="A32:D32"/>
    <mergeCell ref="E32:G32"/>
    <mergeCell ref="H32:J32"/>
  </mergeCells>
  <printOptions horizontalCentered="1"/>
  <pageMargins left="0" right="0" top="0.8" bottom="0.5" header="0.25" footer="0.25"/>
  <pageSetup horizontalDpi="600" verticalDpi="600" orientation="portrait" r:id="rId2"/>
  <headerFooter alignWithMargins="0">
    <oddHeader>&amp;L&amp;"BrushScript BT,Regular"&amp;22Quality &amp;16Nut &amp; Bolt Company&amp;"Arial,Regular"&amp;10
2900 Sencore Dr. - 102    Sioux Falls, SD  57107&amp;R
Phone #   605-338-0852
Fax #      605-338-0874</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QUALITY NUT &amp; BOLT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jesse bennett</cp:lastModifiedBy>
  <cp:lastPrinted>2023-10-30T13:28:50Z</cp:lastPrinted>
  <dcterms:created xsi:type="dcterms:W3CDTF">2003-12-16T17:32:09Z</dcterms:created>
  <dcterms:modified xsi:type="dcterms:W3CDTF">2023-10-30T13:53:28Z</dcterms:modified>
  <cp:category/>
  <cp:version/>
  <cp:contentType/>
  <cp:contentStatus/>
</cp:coreProperties>
</file>