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5d15c7390005f1b6/Desktop/Catalogs/"/>
    </mc:Choice>
  </mc:AlternateContent>
  <xr:revisionPtr revIDLastSave="239" documentId="13_ncr:1_{119D712B-3041-4305-8E00-2AAC7920F41C}" xr6:coauthVersionLast="47" xr6:coauthVersionMax="47" xr10:uidLastSave="{F6FA3979-F328-4C9D-9FB4-9DB22C900619}"/>
  <bookViews>
    <workbookView xWindow="420" yWindow="45" windowWidth="23850" windowHeight="14880" tabRatio="766" xr2:uid="{00000000-000D-0000-FFFF-FFFF00000000}"/>
  </bookViews>
  <sheets>
    <sheet name="COVER - Metric 2024" sheetId="19" r:id="rId1"/>
    <sheet name="METRIC - NUTS" sheetId="16" r:id="rId2"/>
    <sheet name="METRIC -  WASHERS" sheetId="32" r:id="rId3"/>
    <sheet name="8.8 Course" sheetId="33" r:id="rId4"/>
    <sheet name="10.9 Course" sheetId="26" r:id="rId5"/>
    <sheet name="8.8 Fine" sheetId="34" r:id="rId6"/>
    <sheet name="10.9 Fine" sheetId="27" r:id="rId7"/>
    <sheet name="8.8 Extra Fine" sheetId="22" r:id="rId8"/>
    <sheet name="10.9 Extra Fine" sheetId="28" r:id="rId9"/>
    <sheet name="10.9 CRS Flange Bolt" sheetId="41" r:id="rId10"/>
    <sheet name="METRIC - CARRIAGE" sheetId="30" r:id="rId11"/>
    <sheet name="METRIC - 8.8 ROD" sheetId="38" r:id="rId12"/>
    <sheet name="12.9 METRIC SOCKET" sheetId="39" r:id="rId13"/>
    <sheet name="MET 4.8 PHIL PAN MachSc" sheetId="40" r:id="rId14"/>
    <sheet name="METRIC STAINLESS STEEL" sheetId="37" r:id="rId15"/>
    <sheet name="METRIC SOCKET STAINLESS STEEL" sheetId="31" r:id="rId16"/>
  </sheets>
  <definedNames>
    <definedName name="_xlnm.Print_Area" localSheetId="4">'10.9 Course'!$A$1:$M$249</definedName>
    <definedName name="_xlnm.Print_Area" localSheetId="8">'10.9 Extra Fine'!$A$1:$J$72</definedName>
    <definedName name="_xlnm.Print_Area" localSheetId="6">'10.9 Fine'!$A$1:$J$129</definedName>
    <definedName name="_xlnm.Print_Area" localSheetId="3">'8.8 Course'!$A$1:$J$195</definedName>
    <definedName name="_xlnm.Print_Area" localSheetId="5">'8.8 Fine'!$A$1:$J$106</definedName>
    <definedName name="_xlnm.Print_Area" localSheetId="13">'MET 4.8 PHIL PAN MachSc'!$A$1:$J$15</definedName>
    <definedName name="_xlnm.Print_Area" localSheetId="2">'METRIC -  WASHERS'!$A$1:$J$86</definedName>
    <definedName name="_xlnm.Print_Area" localSheetId="10">'METRIC - CARRIAGE'!$A$1:$J$94</definedName>
    <definedName name="_xlnm.Print_Area" localSheetId="1">'METRIC - NUTS'!$A$1:$J$200</definedName>
    <definedName name="_xlnm.Print_Area" localSheetId="15">'METRIC SOCKET STAINLESS STEEL'!$A$1:$K$32</definedName>
    <definedName name="_xlnm.Print_Titles" localSheetId="4">'10.9 Course'!$1:$7</definedName>
    <definedName name="_xlnm.Print_Titles" localSheetId="9">'10.9 CRS Flange Bolt'!$1:$7</definedName>
    <definedName name="_xlnm.Print_Titles" localSheetId="8">'10.9 Extra Fine'!$35:$42</definedName>
    <definedName name="_xlnm.Print_Titles" localSheetId="6">'10.9 Fine'!$56:$63</definedName>
    <definedName name="_xlnm.Print_Titles" localSheetId="12">'12.9 METRIC SOCKET'!#REF!</definedName>
    <definedName name="_xlnm.Print_Titles" localSheetId="3">'8.8 Course'!$1:$7</definedName>
    <definedName name="_xlnm.Print_Titles" localSheetId="5">'8.8 Fine'!$31:$38</definedName>
    <definedName name="_xlnm.Print_Titles" localSheetId="13">'MET 4.8 PHIL PAN MachSc'!$1:$6</definedName>
    <definedName name="_xlnm.Print_Titles" localSheetId="11">'METRIC - 8.8 ROD'!#REF!</definedName>
    <definedName name="_xlnm.Print_Titles" localSheetId="10">'METRIC - CARRIAGE'!$25:$30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39" l="1"/>
  <c r="G34" i="39"/>
  <c r="H65" i="37"/>
  <c r="H66" i="37"/>
  <c r="H67" i="37"/>
  <c r="H68" i="37"/>
  <c r="H69" i="37"/>
  <c r="H70" i="37"/>
  <c r="H71" i="37"/>
  <c r="H72" i="37"/>
  <c r="H73" i="37"/>
  <c r="H74" i="37"/>
  <c r="H75" i="37"/>
  <c r="H77" i="37"/>
  <c r="H78" i="37"/>
  <c r="H79" i="37"/>
  <c r="H80" i="37"/>
  <c r="H81" i="37"/>
  <c r="H82" i="37"/>
  <c r="H83" i="37"/>
  <c r="G33" i="39"/>
  <c r="H26" i="37"/>
  <c r="H25" i="37"/>
  <c r="H24" i="37"/>
  <c r="H23" i="37"/>
  <c r="M242" i="26"/>
  <c r="G73" i="39"/>
  <c r="J109" i="26"/>
  <c r="J108" i="26"/>
  <c r="G45" i="41"/>
  <c r="G44" i="41"/>
  <c r="G43" i="41"/>
  <c r="G42" i="41"/>
  <c r="G41" i="41"/>
  <c r="G40" i="41"/>
  <c r="G39" i="41"/>
  <c r="G38" i="41"/>
  <c r="G37" i="41"/>
  <c r="M226" i="26"/>
  <c r="G30" i="39"/>
  <c r="J51" i="41"/>
  <c r="J50" i="41"/>
  <c r="J49" i="41"/>
  <c r="G49" i="41"/>
  <c r="J48" i="41"/>
  <c r="G48" i="41"/>
  <c r="J47" i="41"/>
  <c r="G47" i="41"/>
  <c r="J46" i="41"/>
  <c r="G46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G10" i="41"/>
  <c r="G9" i="41"/>
  <c r="G8" i="41"/>
  <c r="J107" i="26"/>
  <c r="J106" i="26"/>
  <c r="J105" i="26"/>
  <c r="J104" i="26"/>
  <c r="J103" i="26"/>
  <c r="J102" i="26"/>
  <c r="J87" i="26"/>
  <c r="G68" i="26"/>
  <c r="H59" i="26"/>
  <c r="J59" i="26" s="1"/>
  <c r="J58" i="26"/>
  <c r="H60" i="26" l="1"/>
  <c r="H61" i="26" s="1"/>
  <c r="J61" i="26" s="1"/>
  <c r="J60" i="26"/>
  <c r="H62" i="26" l="1"/>
  <c r="H63" i="26" s="1"/>
  <c r="J62" i="26"/>
  <c r="J63" i="26" l="1"/>
  <c r="H64" i="26"/>
  <c r="H66" i="26" l="1"/>
  <c r="J64" i="26"/>
  <c r="H71" i="26" l="1"/>
  <c r="J66" i="26"/>
  <c r="H72" i="26" l="1"/>
  <c r="J71" i="26"/>
  <c r="H73" i="26" l="1"/>
  <c r="J72" i="26"/>
  <c r="H74" i="26" l="1"/>
  <c r="J73" i="26"/>
  <c r="J74" i="26" l="1"/>
  <c r="H75" i="26"/>
  <c r="H76" i="26" l="1"/>
  <c r="J75" i="26"/>
  <c r="H77" i="26" l="1"/>
  <c r="J76" i="26"/>
  <c r="H78" i="26" l="1"/>
  <c r="J77" i="26"/>
  <c r="H79" i="26" l="1"/>
  <c r="J78" i="26"/>
  <c r="H80" i="26" l="1"/>
  <c r="J79" i="26"/>
  <c r="J80" i="26" l="1"/>
  <c r="H81" i="26"/>
  <c r="H83" i="26" l="1"/>
  <c r="J81" i="26"/>
  <c r="H84" i="26" l="1"/>
  <c r="J83" i="26"/>
  <c r="H86" i="26" l="1"/>
  <c r="J84" i="26"/>
  <c r="H88" i="26" l="1"/>
  <c r="J86" i="26"/>
  <c r="J88" i="26" l="1"/>
  <c r="H89" i="26"/>
  <c r="H90" i="26" l="1"/>
  <c r="J89" i="26"/>
  <c r="H91" i="26" l="1"/>
  <c r="J90" i="26"/>
  <c r="H92" i="26" l="1"/>
  <c r="J91" i="26"/>
  <c r="J92" i="26" l="1"/>
  <c r="H93" i="26"/>
  <c r="J93" i="26" l="1"/>
  <c r="H94" i="26"/>
  <c r="H95" i="26" l="1"/>
  <c r="J94" i="26"/>
  <c r="H96" i="26" l="1"/>
  <c r="J95" i="26"/>
  <c r="H97" i="26" l="1"/>
  <c r="J96" i="26"/>
  <c r="H98" i="26" l="1"/>
  <c r="J97" i="26"/>
  <c r="J98" i="26" l="1"/>
  <c r="H99" i="26"/>
  <c r="H100" i="26" l="1"/>
  <c r="J99" i="26"/>
  <c r="H101" i="26" l="1"/>
  <c r="J101" i="26" s="1"/>
  <c r="J100" i="26"/>
  <c r="G26" i="39"/>
  <c r="G64" i="39"/>
  <c r="G63" i="39"/>
  <c r="J180" i="33"/>
  <c r="J181" i="33"/>
  <c r="G45" i="22"/>
  <c r="G35" i="22"/>
  <c r="J146" i="26"/>
  <c r="G35" i="39"/>
  <c r="G37" i="39"/>
  <c r="G38" i="39"/>
  <c r="G39" i="39"/>
  <c r="G40" i="39"/>
  <c r="G41" i="39"/>
  <c r="G42" i="39"/>
  <c r="J54" i="30"/>
  <c r="J55" i="30"/>
  <c r="J56" i="30"/>
  <c r="J57" i="30"/>
  <c r="J58" i="30"/>
  <c r="J59" i="30"/>
  <c r="J68" i="30"/>
  <c r="J69" i="30"/>
  <c r="J42" i="30"/>
  <c r="J66" i="30"/>
  <c r="G109" i="16"/>
  <c r="G118" i="16"/>
  <c r="H92" i="37"/>
  <c r="H93" i="37"/>
  <c r="H95" i="37"/>
  <c r="H96" i="37"/>
  <c r="H97" i="37"/>
  <c r="G94" i="37"/>
  <c r="J64" i="30"/>
  <c r="F13" i="40"/>
  <c r="F12" i="40"/>
  <c r="F11" i="40"/>
  <c r="F10" i="40"/>
  <c r="F9" i="40"/>
  <c r="F8" i="40"/>
  <c r="F7" i="40"/>
  <c r="G48" i="33"/>
  <c r="G47" i="33"/>
  <c r="G46" i="33"/>
  <c r="J50" i="30"/>
  <c r="J49" i="30"/>
  <c r="G32" i="39"/>
  <c r="G23" i="39"/>
  <c r="G22" i="39"/>
  <c r="G21" i="39"/>
  <c r="G11" i="39"/>
  <c r="G12" i="39"/>
  <c r="G31" i="39"/>
  <c r="G29" i="39"/>
  <c r="G28" i="39"/>
  <c r="G27" i="39"/>
  <c r="G20" i="39"/>
  <c r="G18" i="39"/>
  <c r="G17" i="39"/>
  <c r="G16" i="39"/>
  <c r="G15" i="39"/>
  <c r="G14" i="39"/>
  <c r="G13" i="39"/>
  <c r="G10" i="39"/>
  <c r="G9" i="39"/>
  <c r="G8" i="39"/>
  <c r="H76" i="37"/>
  <c r="H91" i="37"/>
  <c r="H41" i="37"/>
  <c r="H40" i="37"/>
  <c r="H39" i="37"/>
  <c r="H38" i="37"/>
  <c r="H11" i="37"/>
  <c r="H10" i="37"/>
  <c r="H9" i="37"/>
  <c r="H8" i="37"/>
  <c r="G44" i="27"/>
  <c r="G43" i="27"/>
  <c r="G42" i="27"/>
  <c r="G41" i="27"/>
  <c r="G65" i="27"/>
  <c r="G66" i="27"/>
  <c r="G67" i="27"/>
  <c r="G68" i="27"/>
  <c r="G69" i="27"/>
  <c r="G70" i="27"/>
  <c r="G98" i="27"/>
  <c r="M225" i="26"/>
  <c r="M224" i="26"/>
  <c r="J79" i="32"/>
  <c r="G79" i="32"/>
  <c r="J195" i="33"/>
  <c r="J32" i="16"/>
  <c r="J147" i="33"/>
  <c r="J146" i="33"/>
  <c r="J65" i="16"/>
  <c r="F65" i="16"/>
  <c r="G65" i="16" s="1"/>
  <c r="G113" i="27"/>
  <c r="G87" i="27"/>
  <c r="G85" i="27"/>
  <c r="J77" i="30"/>
  <c r="J76" i="30"/>
  <c r="J75" i="30"/>
  <c r="J74" i="30"/>
  <c r="J73" i="30"/>
  <c r="J72" i="30"/>
  <c r="J71" i="30"/>
  <c r="J47" i="30"/>
  <c r="J46" i="30"/>
  <c r="J45" i="30"/>
  <c r="J44" i="30"/>
  <c r="J43" i="30"/>
  <c r="J38" i="30"/>
  <c r="J37" i="30"/>
  <c r="J36" i="30"/>
  <c r="J35" i="30"/>
  <c r="J34" i="30"/>
  <c r="J11" i="30"/>
  <c r="J91" i="30"/>
  <c r="G91" i="30"/>
  <c r="J90" i="30"/>
  <c r="G90" i="30"/>
  <c r="J89" i="30"/>
  <c r="G89" i="30"/>
  <c r="J88" i="30"/>
  <c r="G88" i="30"/>
  <c r="J87" i="30"/>
  <c r="G87" i="30"/>
  <c r="J86" i="30"/>
  <c r="G86" i="30"/>
  <c r="J85" i="30"/>
  <c r="G85" i="30"/>
  <c r="J186" i="33"/>
  <c r="G9" i="33"/>
  <c r="J53" i="30"/>
  <c r="J51" i="30"/>
  <c r="J52" i="30"/>
  <c r="G45" i="33"/>
  <c r="H27" i="31"/>
  <c r="H26" i="31"/>
  <c r="H13" i="31"/>
  <c r="H12" i="31"/>
  <c r="H10" i="31"/>
  <c r="H9" i="31"/>
  <c r="H8" i="31"/>
  <c r="H11" i="31"/>
  <c r="J60" i="16" l="1"/>
  <c r="J24" i="34"/>
  <c r="J25" i="34"/>
  <c r="J26" i="34"/>
  <c r="J27" i="34"/>
  <c r="J28" i="34"/>
  <c r="G8" i="33"/>
  <c r="G10" i="33"/>
  <c r="G11" i="33"/>
  <c r="G14" i="33"/>
  <c r="G15" i="33"/>
  <c r="G16" i="33"/>
  <c r="G17" i="33"/>
  <c r="G18" i="33"/>
  <c r="G19" i="33"/>
  <c r="G20" i="33"/>
  <c r="G21" i="33"/>
  <c r="G22" i="33"/>
  <c r="G23" i="33"/>
  <c r="G24" i="33"/>
  <c r="G25" i="33"/>
  <c r="G26" i="33"/>
  <c r="G27" i="33"/>
  <c r="G28" i="33"/>
  <c r="G30" i="33"/>
  <c r="G31" i="33"/>
  <c r="G32" i="33"/>
  <c r="G33" i="33"/>
  <c r="G34" i="33"/>
  <c r="G35" i="33"/>
  <c r="G36" i="33"/>
  <c r="G37" i="33"/>
  <c r="G38" i="33"/>
  <c r="G39" i="33"/>
  <c r="G40" i="33"/>
  <c r="G41" i="33"/>
  <c r="G42" i="33"/>
  <c r="G43" i="33"/>
  <c r="G44" i="33"/>
  <c r="G49" i="33"/>
  <c r="G50" i="33"/>
  <c r="G51" i="33"/>
  <c r="G52" i="33"/>
  <c r="G53" i="33"/>
  <c r="G54" i="33"/>
  <c r="G55" i="33"/>
  <c r="G56" i="33"/>
  <c r="G57" i="33"/>
  <c r="G58" i="33"/>
  <c r="G59" i="33"/>
  <c r="G60" i="33"/>
  <c r="G61" i="33"/>
  <c r="G62" i="33"/>
  <c r="G63" i="33"/>
  <c r="G64" i="33"/>
  <c r="G65" i="33"/>
  <c r="G66" i="33"/>
  <c r="G67" i="33"/>
  <c r="G68" i="33"/>
  <c r="G69" i="33"/>
  <c r="G70" i="33"/>
  <c r="G71" i="33"/>
  <c r="G72" i="33"/>
  <c r="G73" i="33"/>
  <c r="G74" i="33"/>
  <c r="G75" i="33"/>
  <c r="G76" i="33"/>
  <c r="G77" i="33"/>
  <c r="G78" i="33"/>
  <c r="G79" i="33"/>
  <c r="G80" i="33"/>
  <c r="G81" i="33"/>
  <c r="G82" i="33"/>
  <c r="G83" i="33"/>
  <c r="G84" i="33"/>
  <c r="J85" i="33"/>
  <c r="J86" i="33"/>
  <c r="J87" i="33"/>
  <c r="J88" i="33"/>
  <c r="G89" i="33"/>
  <c r="G90" i="33"/>
  <c r="G91" i="33"/>
  <c r="G92" i="33"/>
  <c r="G93" i="33"/>
  <c r="G94" i="33"/>
  <c r="G95" i="33"/>
  <c r="G96" i="33"/>
  <c r="G97" i="33"/>
  <c r="G98" i="33"/>
  <c r="G99" i="33"/>
  <c r="G100" i="33"/>
  <c r="G101" i="33"/>
  <c r="G102" i="33"/>
  <c r="G103" i="33"/>
  <c r="G104" i="33"/>
  <c r="J105" i="33"/>
  <c r="J106" i="33"/>
  <c r="J107" i="33"/>
  <c r="J108" i="33"/>
  <c r="J109" i="33"/>
  <c r="J110" i="33"/>
  <c r="G111" i="33"/>
  <c r="G112" i="33"/>
  <c r="G113" i="33"/>
  <c r="G114" i="33"/>
  <c r="G115" i="33"/>
  <c r="G116" i="33"/>
  <c r="G117" i="33"/>
  <c r="G118" i="33"/>
  <c r="J119" i="33"/>
  <c r="J120" i="33"/>
  <c r="J121" i="33"/>
  <c r="J122" i="33"/>
  <c r="J123" i="33"/>
  <c r="J124" i="33"/>
  <c r="J125" i="33"/>
  <c r="J126" i="33"/>
  <c r="J127" i="33"/>
  <c r="J128" i="33"/>
  <c r="J129" i="33"/>
  <c r="J130" i="33"/>
  <c r="J131" i="33"/>
  <c r="J132" i="33"/>
  <c r="J133" i="33"/>
  <c r="J134" i="33"/>
  <c r="J135" i="33"/>
  <c r="J136" i="33"/>
  <c r="J137" i="33"/>
  <c r="J138" i="33"/>
  <c r="J139" i="33"/>
  <c r="J140" i="33"/>
  <c r="J141" i="33"/>
  <c r="J142" i="33"/>
  <c r="J143" i="33"/>
  <c r="J144" i="33"/>
  <c r="J145" i="33"/>
  <c r="J148" i="33"/>
  <c r="J149" i="33"/>
  <c r="J150" i="33"/>
  <c r="J151" i="33"/>
  <c r="J152" i="33"/>
  <c r="J153" i="33"/>
  <c r="J154" i="33"/>
  <c r="J155" i="33"/>
  <c r="J156" i="33"/>
  <c r="J157" i="33"/>
  <c r="J158" i="33"/>
  <c r="J159" i="33"/>
  <c r="J160" i="33"/>
  <c r="J161" i="33"/>
  <c r="J162" i="33"/>
  <c r="J163" i="33"/>
  <c r="J164" i="33"/>
  <c r="J165" i="33"/>
  <c r="J166" i="33"/>
  <c r="J167" i="33"/>
  <c r="J168" i="33"/>
  <c r="J169" i="33"/>
  <c r="J170" i="33"/>
  <c r="J171" i="33"/>
  <c r="J172" i="33"/>
  <c r="J173" i="33"/>
  <c r="J174" i="33"/>
  <c r="J175" i="33"/>
  <c r="J176" i="33"/>
  <c r="J177" i="33"/>
  <c r="J178" i="33"/>
  <c r="J179" i="33"/>
  <c r="J182" i="33"/>
  <c r="J183" i="33"/>
  <c r="J184" i="33"/>
  <c r="J185" i="33"/>
  <c r="J187" i="33"/>
  <c r="J188" i="33"/>
  <c r="J189" i="33"/>
  <c r="J190" i="33"/>
  <c r="J191" i="33"/>
  <c r="J192" i="33"/>
  <c r="J193" i="33"/>
  <c r="J194" i="33"/>
  <c r="J8" i="32"/>
  <c r="J9" i="32"/>
  <c r="G10" i="32"/>
  <c r="J10" i="32"/>
  <c r="J11" i="32"/>
  <c r="F12" i="32"/>
  <c r="G12" i="32" s="1"/>
  <c r="J12" i="32"/>
  <c r="F13" i="32"/>
  <c r="G13" i="32" s="1"/>
  <c r="J13" i="32"/>
  <c r="G14" i="32"/>
  <c r="J14" i="32"/>
  <c r="G15" i="32"/>
  <c r="J15" i="32"/>
  <c r="G16" i="32"/>
  <c r="J16" i="32"/>
  <c r="G17" i="32"/>
  <c r="J17" i="32"/>
  <c r="G18" i="32"/>
  <c r="J18" i="32"/>
  <c r="G19" i="32"/>
  <c r="J19" i="32"/>
  <c r="G20" i="32"/>
  <c r="J20" i="32"/>
  <c r="G30" i="32"/>
  <c r="G31" i="32"/>
  <c r="G32" i="32"/>
  <c r="G33" i="32"/>
  <c r="G34" i="32"/>
  <c r="G35" i="32"/>
  <c r="G36" i="32"/>
  <c r="G37" i="32"/>
  <c r="G38" i="32"/>
  <c r="G39" i="32"/>
  <c r="J58" i="32"/>
  <c r="J59" i="32"/>
  <c r="J60" i="32"/>
  <c r="F61" i="32"/>
  <c r="G61" i="32" s="1"/>
  <c r="J61" i="32"/>
  <c r="F62" i="32"/>
  <c r="G62" i="32" s="1"/>
  <c r="J62" i="32"/>
  <c r="F63" i="32"/>
  <c r="G63" i="32" s="1"/>
  <c r="J63" i="32"/>
  <c r="F64" i="32"/>
  <c r="G64" i="32" s="1"/>
  <c r="J64" i="32"/>
  <c r="F65" i="32"/>
  <c r="G65" i="32" s="1"/>
  <c r="J65" i="32"/>
  <c r="F66" i="32"/>
  <c r="G66" i="32" s="1"/>
  <c r="J66" i="32"/>
  <c r="F67" i="32"/>
  <c r="G67" i="32" s="1"/>
  <c r="J67" i="32"/>
  <c r="F68" i="32"/>
  <c r="G68" i="32" s="1"/>
  <c r="J68" i="32"/>
  <c r="F69" i="32"/>
  <c r="G69" i="32" s="1"/>
  <c r="J69" i="32"/>
  <c r="F70" i="32"/>
  <c r="G70" i="32" s="1"/>
  <c r="J70" i="32"/>
  <c r="G78" i="32"/>
  <c r="J78" i="32"/>
  <c r="G80" i="32"/>
  <c r="J80" i="32"/>
  <c r="M246" i="26"/>
  <c r="M245" i="26"/>
  <c r="M244" i="26"/>
  <c r="M243" i="26"/>
  <c r="M241" i="26"/>
  <c r="M223" i="26"/>
  <c r="J222" i="26"/>
  <c r="J221" i="26"/>
  <c r="J220" i="26"/>
  <c r="J219" i="26"/>
  <c r="J218" i="26"/>
  <c r="J217" i="26"/>
  <c r="J216" i="26"/>
  <c r="J215" i="26"/>
  <c r="J214" i="26"/>
  <c r="J213" i="26"/>
  <c r="J212" i="26"/>
  <c r="J211" i="26"/>
  <c r="J210" i="26"/>
  <c r="J209" i="26"/>
  <c r="M208" i="26"/>
  <c r="M207" i="26"/>
  <c r="M206" i="26"/>
  <c r="M205" i="26"/>
  <c r="M204" i="26"/>
  <c r="M203" i="26"/>
  <c r="M171" i="26"/>
  <c r="M170" i="26"/>
  <c r="M169" i="26"/>
  <c r="M168" i="26"/>
  <c r="M167" i="26"/>
  <c r="J147" i="26"/>
  <c r="J145" i="26"/>
  <c r="J144" i="26"/>
  <c r="J143" i="26"/>
  <c r="J142" i="26"/>
  <c r="J141" i="26"/>
  <c r="J140" i="26"/>
  <c r="J139" i="26"/>
  <c r="J138" i="26"/>
  <c r="G137" i="26"/>
  <c r="G136" i="26"/>
  <c r="G135" i="26"/>
  <c r="G134" i="26"/>
  <c r="G133" i="26"/>
  <c r="G132" i="26"/>
  <c r="G131" i="26"/>
  <c r="G130" i="26"/>
  <c r="J129" i="26"/>
  <c r="J128" i="26"/>
  <c r="J127" i="26"/>
  <c r="J126" i="26"/>
  <c r="J125" i="26"/>
  <c r="J124" i="26"/>
  <c r="J123" i="26"/>
  <c r="J57" i="26"/>
  <c r="J56" i="26"/>
  <c r="J55" i="26"/>
  <c r="J54" i="26"/>
  <c r="J53" i="26"/>
  <c r="J52" i="26"/>
  <c r="J37" i="26"/>
  <c r="G18" i="26"/>
  <c r="H9" i="26"/>
  <c r="H10" i="26" s="1"/>
  <c r="J10" i="26" s="1"/>
  <c r="J8" i="26"/>
  <c r="J67" i="30"/>
  <c r="J61" i="16"/>
  <c r="F61" i="16"/>
  <c r="G61" i="16" s="1"/>
  <c r="J65" i="30"/>
  <c r="J41" i="30"/>
  <c r="J48" i="30"/>
  <c r="J70" i="30"/>
  <c r="J63" i="30"/>
  <c r="J62" i="30"/>
  <c r="J61" i="30"/>
  <c r="J60" i="30"/>
  <c r="J40" i="30"/>
  <c r="G67" i="28"/>
  <c r="G66" i="28"/>
  <c r="G65" i="28"/>
  <c r="G64" i="28"/>
  <c r="G63" i="28"/>
  <c r="G62" i="28"/>
  <c r="G61" i="28"/>
  <c r="G60" i="28"/>
  <c r="G59" i="28"/>
  <c r="G34" i="28"/>
  <c r="G120" i="27"/>
  <c r="G119" i="27"/>
  <c r="G118" i="27"/>
  <c r="G117" i="27"/>
  <c r="G116" i="27"/>
  <c r="G115" i="27"/>
  <c r="G114" i="27"/>
  <c r="G112" i="27"/>
  <c r="G111" i="27"/>
  <c r="G110" i="27"/>
  <c r="G109" i="27"/>
  <c r="G108" i="27"/>
  <c r="G107" i="27"/>
  <c r="G106" i="27"/>
  <c r="G105" i="27"/>
  <c r="G104" i="27"/>
  <c r="G103" i="27"/>
  <c r="G102" i="27"/>
  <c r="G101" i="27"/>
  <c r="G100" i="27"/>
  <c r="G99" i="27"/>
  <c r="G97" i="27"/>
  <c r="G96" i="27"/>
  <c r="G95" i="27"/>
  <c r="G94" i="27"/>
  <c r="G93" i="27"/>
  <c r="G92" i="27"/>
  <c r="G91" i="27"/>
  <c r="G90" i="27"/>
  <c r="G89" i="27"/>
  <c r="G88" i="27"/>
  <c r="G86" i="27"/>
  <c r="G84" i="27"/>
  <c r="G83" i="27"/>
  <c r="G82" i="27"/>
  <c r="G81" i="27"/>
  <c r="G80" i="27"/>
  <c r="G79" i="27"/>
  <c r="G78" i="27"/>
  <c r="G77" i="27"/>
  <c r="G76" i="27"/>
  <c r="G75" i="27"/>
  <c r="G74" i="27"/>
  <c r="G73" i="27"/>
  <c r="G72" i="27"/>
  <c r="G71" i="27"/>
  <c r="J24" i="30"/>
  <c r="J23" i="30"/>
  <c r="J22" i="30"/>
  <c r="J21" i="30"/>
  <c r="J20" i="30"/>
  <c r="J19" i="30"/>
  <c r="J18" i="30"/>
  <c r="J17" i="30"/>
  <c r="J16" i="30"/>
  <c r="J15" i="30"/>
  <c r="J14" i="30"/>
  <c r="J13" i="30"/>
  <c r="J12" i="30"/>
  <c r="J10" i="30"/>
  <c r="J9" i="30"/>
  <c r="J8" i="30"/>
  <c r="J9" i="26" l="1"/>
  <c r="H11" i="26"/>
  <c r="J146" i="16"/>
  <c r="J145" i="16"/>
  <c r="J144" i="16"/>
  <c r="J188" i="16"/>
  <c r="G188" i="16"/>
  <c r="J187" i="16"/>
  <c r="G187" i="16"/>
  <c r="J186" i="16"/>
  <c r="G186" i="16"/>
  <c r="J185" i="16"/>
  <c r="G185" i="16"/>
  <c r="J184" i="16"/>
  <c r="G184" i="16"/>
  <c r="H12" i="26" l="1"/>
  <c r="J11" i="26"/>
  <c r="G30" i="27"/>
  <c r="G29" i="27"/>
  <c r="G28" i="27"/>
  <c r="G27" i="27"/>
  <c r="G26" i="27"/>
  <c r="G119" i="16"/>
  <c r="G117" i="16"/>
  <c r="G116" i="16"/>
  <c r="G115" i="16"/>
  <c r="G114" i="16"/>
  <c r="G113" i="16"/>
  <c r="G112" i="16"/>
  <c r="G111" i="16"/>
  <c r="G110" i="16"/>
  <c r="G141" i="16"/>
  <c r="G140" i="16"/>
  <c r="G139" i="16"/>
  <c r="G138" i="16"/>
  <c r="G137" i="16"/>
  <c r="G136" i="16"/>
  <c r="G135" i="16"/>
  <c r="G134" i="16"/>
  <c r="G133" i="16"/>
  <c r="G132" i="16"/>
  <c r="G131" i="16"/>
  <c r="J89" i="16"/>
  <c r="J90" i="16"/>
  <c r="J88" i="16"/>
  <c r="J87" i="16"/>
  <c r="J86" i="16"/>
  <c r="J85" i="16"/>
  <c r="J84" i="16"/>
  <c r="J83" i="16"/>
  <c r="J82" i="16"/>
  <c r="J81" i="16"/>
  <c r="F35" i="16"/>
  <c r="G35" i="16" s="1"/>
  <c r="F36" i="16"/>
  <c r="G36" i="16" s="1"/>
  <c r="F37" i="16"/>
  <c r="G37" i="16" s="1"/>
  <c r="F38" i="16"/>
  <c r="G38" i="16" s="1"/>
  <c r="F39" i="16"/>
  <c r="G39" i="16" s="1"/>
  <c r="F40" i="16"/>
  <c r="G40" i="16" s="1"/>
  <c r="F41" i="16"/>
  <c r="G41" i="16" s="1"/>
  <c r="F42" i="16"/>
  <c r="G42" i="16" s="1"/>
  <c r="F33" i="16"/>
  <c r="G33" i="16" s="1"/>
  <c r="F62" i="16"/>
  <c r="G62" i="16" s="1"/>
  <c r="F63" i="16"/>
  <c r="G63" i="16" s="1"/>
  <c r="F64" i="16"/>
  <c r="G64" i="16" s="1"/>
  <c r="F66" i="16"/>
  <c r="G66" i="16" s="1"/>
  <c r="F67" i="16"/>
  <c r="G67" i="16" s="1"/>
  <c r="J8" i="16"/>
  <c r="J9" i="16"/>
  <c r="J11" i="16"/>
  <c r="J25" i="22"/>
  <c r="J24" i="22"/>
  <c r="J23" i="22"/>
  <c r="J22" i="22"/>
  <c r="J12" i="16"/>
  <c r="G12" i="16"/>
  <c r="G13" i="16"/>
  <c r="G14" i="16"/>
  <c r="G15" i="16"/>
  <c r="G16" i="16"/>
  <c r="G17" i="16"/>
  <c r="G18" i="16"/>
  <c r="G19" i="16"/>
  <c r="G10" i="16"/>
  <c r="J10" i="16"/>
  <c r="J17" i="16"/>
  <c r="J62" i="16"/>
  <c r="J63" i="16"/>
  <c r="J64" i="16"/>
  <c r="J66" i="16"/>
  <c r="J67" i="16"/>
  <c r="J59" i="16"/>
  <c r="J13" i="16"/>
  <c r="J14" i="16"/>
  <c r="J15" i="16"/>
  <c r="J16" i="16"/>
  <c r="J18" i="16"/>
  <c r="J19" i="16"/>
  <c r="J12" i="26" l="1"/>
  <c r="H13" i="26"/>
  <c r="J13" i="26" l="1"/>
  <c r="H14" i="26"/>
  <c r="J14" i="26" l="1"/>
  <c r="H16" i="26"/>
  <c r="H21" i="26" l="1"/>
  <c r="J16" i="26"/>
  <c r="H22" i="26" l="1"/>
  <c r="J21" i="26"/>
  <c r="H23" i="26" l="1"/>
  <c r="J22" i="26"/>
  <c r="J23" i="26" l="1"/>
  <c r="H24" i="26"/>
  <c r="H25" i="26" l="1"/>
  <c r="J24" i="26"/>
  <c r="H26" i="26" l="1"/>
  <c r="J25" i="26"/>
  <c r="H27" i="26" l="1"/>
  <c r="J26" i="26"/>
  <c r="J27" i="26" l="1"/>
  <c r="H28" i="26"/>
  <c r="H29" i="26" l="1"/>
  <c r="J28" i="26"/>
  <c r="H30" i="26" l="1"/>
  <c r="J29" i="26"/>
  <c r="H31" i="26" l="1"/>
  <c r="J30" i="26"/>
  <c r="J31" i="26" l="1"/>
  <c r="H33" i="26"/>
  <c r="H34" i="26" l="1"/>
  <c r="J33" i="26"/>
  <c r="H36" i="26" l="1"/>
  <c r="J34" i="26"/>
  <c r="J36" i="26" l="1"/>
  <c r="H38" i="26"/>
  <c r="J38" i="26" l="1"/>
  <c r="H39" i="26"/>
  <c r="J39" i="26" l="1"/>
  <c r="H40" i="26"/>
  <c r="J40" i="26" l="1"/>
  <c r="H41" i="26"/>
  <c r="J41" i="26" l="1"/>
  <c r="H42" i="26"/>
  <c r="J42" i="26" l="1"/>
  <c r="H43" i="26"/>
  <c r="J43" i="26" l="1"/>
  <c r="H44" i="26"/>
  <c r="J44" i="26" l="1"/>
  <c r="H45" i="26"/>
  <c r="J45" i="26" l="1"/>
  <c r="H46" i="26"/>
  <c r="H47" i="26" l="1"/>
  <c r="J46" i="26"/>
  <c r="J47" i="26" l="1"/>
  <c r="H48" i="26"/>
  <c r="J48" i="26" l="1"/>
  <c r="H49" i="26"/>
  <c r="J49" i="26" l="1"/>
  <c r="H50" i="26"/>
  <c r="J50" i="26" l="1"/>
  <c r="H51" i="26"/>
  <c r="J51" i="26" s="1"/>
</calcChain>
</file>

<file path=xl/sharedStrings.xml><?xml version="1.0" encoding="utf-8"?>
<sst xmlns="http://schemas.openxmlformats.org/spreadsheetml/2006/main" count="3258" uniqueCount="1240">
  <si>
    <t>Product</t>
  </si>
  <si>
    <t>Part Number</t>
  </si>
  <si>
    <t>Dia.</t>
  </si>
  <si>
    <t>Length</t>
  </si>
  <si>
    <t>WT./C</t>
  </si>
  <si>
    <t>Barcode</t>
  </si>
  <si>
    <t>*Qty</t>
  </si>
  <si>
    <t>124</t>
  </si>
  <si>
    <t>16</t>
  </si>
  <si>
    <t>15</t>
  </si>
  <si>
    <t>84</t>
  </si>
  <si>
    <t>14</t>
  </si>
  <si>
    <t>13</t>
  </si>
  <si>
    <t>12</t>
  </si>
  <si>
    <t>52</t>
  </si>
  <si>
    <t>11</t>
  </si>
  <si>
    <t>10</t>
  </si>
  <si>
    <t>50</t>
  </si>
  <si>
    <t>9</t>
  </si>
  <si>
    <t>45</t>
  </si>
  <si>
    <t>8</t>
  </si>
  <si>
    <t>37</t>
  </si>
  <si>
    <t>28</t>
  </si>
  <si>
    <t>25</t>
  </si>
  <si>
    <t>42</t>
  </si>
  <si>
    <t>5</t>
  </si>
  <si>
    <t>4</t>
  </si>
  <si>
    <t>21</t>
  </si>
  <si>
    <t>3</t>
  </si>
  <si>
    <t>20</t>
  </si>
  <si>
    <t>18</t>
  </si>
  <si>
    <t>6</t>
  </si>
  <si>
    <t>30</t>
  </si>
  <si>
    <t>35</t>
  </si>
  <si>
    <t>40</t>
  </si>
  <si>
    <t>55</t>
  </si>
  <si>
    <t>60</t>
  </si>
  <si>
    <t>65</t>
  </si>
  <si>
    <t>70</t>
  </si>
  <si>
    <t>80</t>
  </si>
  <si>
    <t>90</t>
  </si>
  <si>
    <t>100</t>
  </si>
  <si>
    <t>110</t>
  </si>
  <si>
    <t>S-Pack (2 LB)</t>
  </si>
  <si>
    <t>72989695001</t>
  </si>
  <si>
    <t>72989695002</t>
  </si>
  <si>
    <t>72989695003</t>
  </si>
  <si>
    <t>72989695004</t>
  </si>
  <si>
    <t>72989695005</t>
  </si>
  <si>
    <t>72989695006</t>
  </si>
  <si>
    <t>72989695007</t>
  </si>
  <si>
    <t>WFMZ20</t>
  </si>
  <si>
    <t>WFMZ24</t>
  </si>
  <si>
    <t>WFMZ06</t>
  </si>
  <si>
    <t>WFMZ08</t>
  </si>
  <si>
    <t>WFMZ10</t>
  </si>
  <si>
    <t>WFMZ12</t>
  </si>
  <si>
    <t>WFMZ14</t>
  </si>
  <si>
    <t>WFMZ16</t>
  </si>
  <si>
    <t>WFMZ18</t>
  </si>
  <si>
    <t>170</t>
  </si>
  <si>
    <t>150</t>
  </si>
  <si>
    <t>85</t>
  </si>
  <si>
    <t>75</t>
  </si>
  <si>
    <t>M6-1.00</t>
  </si>
  <si>
    <t>M8-1.25</t>
  </si>
  <si>
    <t>M12-1.75</t>
  </si>
  <si>
    <t>M16-2.00</t>
  </si>
  <si>
    <t>M20-2.50</t>
  </si>
  <si>
    <t>M10-1.50</t>
  </si>
  <si>
    <t>72989695128</t>
  </si>
  <si>
    <t>*WT.</t>
  </si>
  <si>
    <t>6-1.00</t>
  </si>
  <si>
    <t>8-1.25</t>
  </si>
  <si>
    <t>10-1.50</t>
  </si>
  <si>
    <t>12-1.75</t>
  </si>
  <si>
    <t>14-2.00</t>
  </si>
  <si>
    <t>18-2.50</t>
  </si>
  <si>
    <t>20-2.50</t>
  </si>
  <si>
    <t>24-3.00</t>
  </si>
  <si>
    <t>NNCM8Z06</t>
  </si>
  <si>
    <t>NNCM8Z08</t>
  </si>
  <si>
    <t>NNCM8Z10</t>
  </si>
  <si>
    <t>NNCM8Z12</t>
  </si>
  <si>
    <t>NNCM8Z14</t>
  </si>
  <si>
    <t>NNCM8Z16</t>
  </si>
  <si>
    <t>16-2.00</t>
  </si>
  <si>
    <t>NNCM8Z18</t>
  </si>
  <si>
    <t>NNCM8Z20</t>
  </si>
  <si>
    <t>NNCM8Z24</t>
  </si>
  <si>
    <t>PCS PACK</t>
  </si>
  <si>
    <t>Dia.-P</t>
  </si>
  <si>
    <t>*Wt</t>
  </si>
  <si>
    <t>HCM8Z06C010</t>
  </si>
  <si>
    <t>HCM8Z08C012</t>
  </si>
  <si>
    <t>HCM8Z16C065</t>
  </si>
  <si>
    <t>HCM8Z18C030</t>
  </si>
  <si>
    <t>HCM8Z18C040</t>
  </si>
  <si>
    <t>HCM8Z18C045</t>
  </si>
  <si>
    <t>HCM8Z18C050</t>
  </si>
  <si>
    <t>HCM8Z18C055</t>
  </si>
  <si>
    <t>HCM8Z18C060</t>
  </si>
  <si>
    <t>HCM8Z18C080</t>
  </si>
  <si>
    <t>HCM8Z18C100</t>
  </si>
  <si>
    <t>HCM8Z18C120</t>
  </si>
  <si>
    <t>120</t>
  </si>
  <si>
    <t>HCM8Z18C130</t>
  </si>
  <si>
    <t>130</t>
  </si>
  <si>
    <t>HCM8Z18C140</t>
  </si>
  <si>
    <t>140</t>
  </si>
  <si>
    <t>HCM8Z18C150</t>
  </si>
  <si>
    <t>HCM8Z20C040</t>
  </si>
  <si>
    <t>Metric Fine  -   Zinc Yellow</t>
  </si>
  <si>
    <t>8-1.00</t>
  </si>
  <si>
    <t>10-1.25</t>
  </si>
  <si>
    <t>12-1.50</t>
  </si>
  <si>
    <t>14-1.50</t>
  </si>
  <si>
    <t>16-1.50</t>
  </si>
  <si>
    <t>1.00</t>
  </si>
  <si>
    <t>Pitch</t>
  </si>
  <si>
    <t>1.25</t>
  </si>
  <si>
    <t>1.50</t>
  </si>
  <si>
    <t>1.75</t>
  </si>
  <si>
    <t>2.00</t>
  </si>
  <si>
    <t>2.50</t>
  </si>
  <si>
    <t>3.00</t>
  </si>
  <si>
    <t>6 MM</t>
  </si>
  <si>
    <t>8 MM</t>
  </si>
  <si>
    <t>10 MM</t>
  </si>
  <si>
    <t>12 MM</t>
  </si>
  <si>
    <t>16 MM</t>
  </si>
  <si>
    <t>14 MM</t>
  </si>
  <si>
    <t>20 MM</t>
  </si>
  <si>
    <t>24 MM</t>
  </si>
  <si>
    <t>0.18</t>
  </si>
  <si>
    <t>0.35</t>
  </si>
  <si>
    <t>0.56</t>
  </si>
  <si>
    <t>0.84</t>
  </si>
  <si>
    <t>1.73</t>
  </si>
  <si>
    <t>1.96</t>
  </si>
  <si>
    <t>2.15</t>
  </si>
  <si>
    <t>3.34</t>
  </si>
  <si>
    <t>HCM8Z12C150</t>
  </si>
  <si>
    <t>0.80</t>
  </si>
  <si>
    <t>5 MM</t>
  </si>
  <si>
    <t>HCM8Z08C090</t>
  </si>
  <si>
    <t>HCM8Z08C100</t>
  </si>
  <si>
    <t>HCM8Z12C020</t>
  </si>
  <si>
    <t>HCM8Z16C055</t>
  </si>
  <si>
    <t>HCM8Z20C090</t>
  </si>
  <si>
    <t>HCM8Z18C090</t>
  </si>
  <si>
    <r>
      <t>Metric Flange 8.8 Nuts</t>
    </r>
    <r>
      <rPr>
        <b/>
        <sz val="12"/>
        <rFont val="Arial"/>
        <family val="2"/>
      </rPr>
      <t xml:space="preserve">
Serrated Flange - Course Thread
Plated</t>
    </r>
  </si>
  <si>
    <r>
      <t>Quality</t>
    </r>
    <r>
      <rPr>
        <sz val="24"/>
        <rFont val="Arial"/>
        <family val="2"/>
      </rPr>
      <t xml:space="preserve"> Nut &amp; Bolt Company</t>
    </r>
  </si>
  <si>
    <t>HCM8Z14C100</t>
  </si>
  <si>
    <t>HCM8Z14C090</t>
  </si>
  <si>
    <t>HCM8Z14C110</t>
  </si>
  <si>
    <t>HCM8Z14C120</t>
  </si>
  <si>
    <t>HCM8Z06C055</t>
  </si>
  <si>
    <t>HCM8Z06C065</t>
  </si>
  <si>
    <t>HCM8Z06C075</t>
  </si>
  <si>
    <t>HCM8Z08C065</t>
  </si>
  <si>
    <t>HCM8Z08C120</t>
  </si>
  <si>
    <t>HCM8Z10C075</t>
  </si>
  <si>
    <t>49</t>
  </si>
  <si>
    <t>102</t>
  </si>
  <si>
    <t>HCM8Z05C020</t>
  </si>
  <si>
    <t>18 MM</t>
  </si>
  <si>
    <t>72989695119</t>
  </si>
  <si>
    <t>HCM8Z05C012</t>
  </si>
  <si>
    <t>HCM8Z05C025</t>
  </si>
  <si>
    <t>HCM8Z05C030</t>
  </si>
  <si>
    <t>HCM8Z05C035</t>
  </si>
  <si>
    <t>HCM8Z05C040</t>
  </si>
  <si>
    <t>HCM8Z05C045</t>
  </si>
  <si>
    <t>HCM8Z05C050</t>
  </si>
  <si>
    <t>HCM8Z08C110</t>
  </si>
  <si>
    <t>7 MM</t>
  </si>
  <si>
    <t>4 MM</t>
  </si>
  <si>
    <t>0.70</t>
  </si>
  <si>
    <t>WFMZ04</t>
  </si>
  <si>
    <t>WFMZ05</t>
  </si>
  <si>
    <t>WFMZ07</t>
  </si>
  <si>
    <t>7</t>
  </si>
  <si>
    <r>
      <t>Metric Fine 8.8 Nuts</t>
    </r>
    <r>
      <rPr>
        <sz val="12"/>
        <rFont val="Arial"/>
        <family val="2"/>
      </rPr>
      <t xml:space="preserve">
Metric - Fine Thread
Zinc Yellow</t>
    </r>
  </si>
  <si>
    <r>
      <t>Metric Fine 8.8 Bolts</t>
    </r>
    <r>
      <rPr>
        <sz val="12"/>
        <rFont val="Arial"/>
        <family val="2"/>
      </rPr>
      <t xml:space="preserve">
Metric - Fine Thread
Plated</t>
    </r>
  </si>
  <si>
    <t>HCM8Z14C150</t>
  </si>
  <si>
    <t>39</t>
  </si>
  <si>
    <t>33</t>
  </si>
  <si>
    <t>43</t>
  </si>
  <si>
    <t>58</t>
  </si>
  <si>
    <t>47</t>
  </si>
  <si>
    <r>
      <t>Metric Fine 8.8 Nylock Nuts</t>
    </r>
    <r>
      <rPr>
        <sz val="12"/>
        <rFont val="Arial"/>
        <family val="2"/>
      </rPr>
      <t xml:space="preserve">
Metric - Fine Thread
Zinc Yellow</t>
    </r>
  </si>
  <si>
    <t>NNFM8ZY08</t>
  </si>
  <si>
    <t>NNFM8ZY10</t>
  </si>
  <si>
    <t>NNFM8ZY12</t>
  </si>
  <si>
    <t>NNFM8ZY14</t>
  </si>
  <si>
    <t>NNFM8ZY16</t>
  </si>
  <si>
    <t>NHCM8Z04</t>
  </si>
  <si>
    <t>NHCM8Z05</t>
  </si>
  <si>
    <t>NHCM8Z07</t>
  </si>
  <si>
    <t>NWCM8Z06</t>
  </si>
  <si>
    <t>NWCM8Z08</t>
  </si>
  <si>
    <t>NWCM8Z10</t>
  </si>
  <si>
    <t>NWCM8Z12</t>
  </si>
  <si>
    <t>NWCM8Z16</t>
  </si>
  <si>
    <t>NWCM8Z20</t>
  </si>
  <si>
    <t>NHFM8ZY08</t>
  </si>
  <si>
    <t>NHFM8ZY10</t>
  </si>
  <si>
    <t>NHFM8ZY12</t>
  </si>
  <si>
    <t>NHFM8ZY14</t>
  </si>
  <si>
    <t>NHFM8ZY16</t>
  </si>
  <si>
    <t>HFM8ZY08F020</t>
  </si>
  <si>
    <t>HFM8ZY08F025</t>
  </si>
  <si>
    <t>HFM8ZY08F030</t>
  </si>
  <si>
    <t>HFM8ZY08F035</t>
  </si>
  <si>
    <t>HFM8ZY08F040</t>
  </si>
  <si>
    <t>HFM8ZY08F050</t>
  </si>
  <si>
    <t>HFM8ZY08F060</t>
  </si>
  <si>
    <t>HFM8ZY10F020</t>
  </si>
  <si>
    <t>HFM8ZY10F025</t>
  </si>
  <si>
    <t>HFM8ZY10F030</t>
  </si>
  <si>
    <t>HFM8ZY10F035</t>
  </si>
  <si>
    <t>HFM8ZY10F040</t>
  </si>
  <si>
    <t>HFM8ZY10F050</t>
  </si>
  <si>
    <t>HFM8ZY10F060</t>
  </si>
  <si>
    <t>HFM8ZY10F070</t>
  </si>
  <si>
    <t>HFM8ZY10F100</t>
  </si>
  <si>
    <t>HFM8ZY12F030</t>
  </si>
  <si>
    <t>HFM8ZY12F020</t>
  </si>
  <si>
    <t>HFM8ZY12F035</t>
  </si>
  <si>
    <t>HFM8ZY12F040</t>
  </si>
  <si>
    <t>HFM8ZY12F050</t>
  </si>
  <si>
    <t>HFM8ZY12F055</t>
  </si>
  <si>
    <t>HFM8ZY12F060</t>
  </si>
  <si>
    <t>HFM8ZY12F065</t>
  </si>
  <si>
    <t>HFM8ZY12F070</t>
  </si>
  <si>
    <t>HFM8ZY12F075</t>
  </si>
  <si>
    <t>HFM8ZY12F080</t>
  </si>
  <si>
    <t>HFM8ZY12F090</t>
  </si>
  <si>
    <t>HFM8ZY12F100</t>
  </si>
  <si>
    <t>HFM8ZY14F020</t>
  </si>
  <si>
    <t>HFM8ZY14F030</t>
  </si>
  <si>
    <t>HFM8ZY14F035</t>
  </si>
  <si>
    <t>HFM8ZY14F040</t>
  </si>
  <si>
    <t>HFM8ZY14F050</t>
  </si>
  <si>
    <t>HFM8ZY14F060</t>
  </si>
  <si>
    <t>HFM8ZY14F075</t>
  </si>
  <si>
    <t>HFM8ZY14F090</t>
  </si>
  <si>
    <t>HFM8ZY14F100</t>
  </si>
  <si>
    <t>HFM8ZY16F020</t>
  </si>
  <si>
    <t>HFM8ZY16F030</t>
  </si>
  <si>
    <t>HFM8ZY16F035</t>
  </si>
  <si>
    <t>HFM8ZY16F040</t>
  </si>
  <si>
    <t>HFM8ZY16F050</t>
  </si>
  <si>
    <t>HFM8ZY16F060</t>
  </si>
  <si>
    <t>HFM8ZY16F070</t>
  </si>
  <si>
    <t>HFM8ZY16F080</t>
  </si>
  <si>
    <t>HFM8ZY16F100</t>
  </si>
  <si>
    <t>29</t>
  </si>
  <si>
    <t>26</t>
  </si>
  <si>
    <t>HFM8ZY14F045</t>
  </si>
  <si>
    <r>
      <t>Metric Course 8.8 Nuts</t>
    </r>
    <r>
      <rPr>
        <b/>
        <sz val="12"/>
        <rFont val="Arial"/>
        <family val="2"/>
      </rPr>
      <t xml:space="preserve">
Metric Course Thread
Zinc Plated ( Silver will be replacing Green during 2013 )</t>
    </r>
  </si>
  <si>
    <t>62</t>
  </si>
  <si>
    <t>72</t>
  </si>
  <si>
    <t>54</t>
  </si>
  <si>
    <t>17</t>
  </si>
  <si>
    <t>PCS PK - NON STD ITEM - ZINC
Not Priced Competataive as Std.
Stock Items.</t>
  </si>
  <si>
    <r>
      <t>CRS - Metric 8.8 Bolts</t>
    </r>
    <r>
      <rPr>
        <sz val="12"/>
        <rFont val="Arial"/>
        <family val="2"/>
      </rPr>
      <t xml:space="preserve">
Metric Course Thread - Zinc Silver
( Green will be replaced with Silver as stock depletes.)</t>
    </r>
  </si>
  <si>
    <t>HCM8Z06C012</t>
  </si>
  <si>
    <t>HCM8Z06C016</t>
  </si>
  <si>
    <t>HCM8Z06C020</t>
  </si>
  <si>
    <t>HCM8Z06C025</t>
  </si>
  <si>
    <t>HCM8Z06C030</t>
  </si>
  <si>
    <t>HCM8Z06C035</t>
  </si>
  <si>
    <t>HCM8Z06C040</t>
  </si>
  <si>
    <t>HCM8Z06C045</t>
  </si>
  <si>
    <t>HCM8Z06C050</t>
  </si>
  <si>
    <t>HCM8Z06C060</t>
  </si>
  <si>
    <t>HCM8Z06C070</t>
  </si>
  <si>
    <t>HCM8Z06C080</t>
  </si>
  <si>
    <t>HCM8Z08C016</t>
  </si>
  <si>
    <t>HCM8Z08C020</t>
  </si>
  <si>
    <t>HCM8Z08C025</t>
  </si>
  <si>
    <t>HCM8Z08C030</t>
  </si>
  <si>
    <t>HCM8Z08C035</t>
  </si>
  <si>
    <t>HCM8Z08C040</t>
  </si>
  <si>
    <t>HCM8Z08C045</t>
  </si>
  <si>
    <t>HCM8Z08C050</t>
  </si>
  <si>
    <t>HCM8Z08C055</t>
  </si>
  <si>
    <t>HCM8Z08C060</t>
  </si>
  <si>
    <t>HCM8Z08C070</t>
  </si>
  <si>
    <t>HCM8Z08C075</t>
  </si>
  <si>
    <t>HCM8Z08C080</t>
  </si>
  <si>
    <t>HCM8Z10C020</t>
  </si>
  <si>
    <t>HCM8Z10C025</t>
  </si>
  <si>
    <t>HCM8Z10C030</t>
  </si>
  <si>
    <t>HCM8Z10C035</t>
  </si>
  <si>
    <t>HCM8Z10C040</t>
  </si>
  <si>
    <t>HCM8Z10C045</t>
  </si>
  <si>
    <t>HCM8Z10C050</t>
  </si>
  <si>
    <t>HCM8Z10C055</t>
  </si>
  <si>
    <t>HCM8Z10C060</t>
  </si>
  <si>
    <t>HCM8Z10C065</t>
  </si>
  <si>
    <t>HCM8Z10C070</t>
  </si>
  <si>
    <t>HCM8Z10C080</t>
  </si>
  <si>
    <t>HCM8Z10C090</t>
  </si>
  <si>
    <t>HCM8Z10C100</t>
  </si>
  <si>
    <t>HCM8Z10C110</t>
  </si>
  <si>
    <t>HCM8Z12C025</t>
  </si>
  <si>
    <t>HCM8Z12C030</t>
  </si>
  <si>
    <t>HCM8Z12C035</t>
  </si>
  <si>
    <t>HCM8Z12C040</t>
  </si>
  <si>
    <t>HCM8Z12C045</t>
  </si>
  <si>
    <t>HCM8Z12C050</t>
  </si>
  <si>
    <t>HCM8Z12C055</t>
  </si>
  <si>
    <t>HCM8Z12C060</t>
  </si>
  <si>
    <t>HCM8Z12C065</t>
  </si>
  <si>
    <t>HCM8Z12C070</t>
  </si>
  <si>
    <t>HCM8Z12C075</t>
  </si>
  <si>
    <t>HCM8Z12C080</t>
  </si>
  <si>
    <t>HCM8Z12C090</t>
  </si>
  <si>
    <t>HCM8Z12C100</t>
  </si>
  <si>
    <t>HCM8Z12C110</t>
  </si>
  <si>
    <t>HCM8Z14C020</t>
  </si>
  <si>
    <t>HCM8Z14C030</t>
  </si>
  <si>
    <t>HCM8Z14C035</t>
  </si>
  <si>
    <t>HCM8Z14C040</t>
  </si>
  <si>
    <t>HCM8Z14C045</t>
  </si>
  <si>
    <t>HCM8Z14C050</t>
  </si>
  <si>
    <t>HCM8Z14C060</t>
  </si>
  <si>
    <t>HCM8Z14C070</t>
  </si>
  <si>
    <t>HCM8Z14C080</t>
  </si>
  <si>
    <t>HCM8Z14C130</t>
  </si>
  <si>
    <t>HCM8Z16C030</t>
  </si>
  <si>
    <t>HCM8Z16C040</t>
  </si>
  <si>
    <t>HCM8Z16C045</t>
  </si>
  <si>
    <t>HCM8Z16C050</t>
  </si>
  <si>
    <t>HCM8Z16C060</t>
  </si>
  <si>
    <t>HCM8Z16C070</t>
  </si>
  <si>
    <t>HCM8Z16C075</t>
  </si>
  <si>
    <t>HCM8Z16C080</t>
  </si>
  <si>
    <t>HCM8Z16C090</t>
  </si>
  <si>
    <t>HCM8Z16C100</t>
  </si>
  <si>
    <t>HCM8Z16C110</t>
  </si>
  <si>
    <t>HCM8Z16C120</t>
  </si>
  <si>
    <t>HCM8Z16C130</t>
  </si>
  <si>
    <t>HCM8Z16C140</t>
  </si>
  <si>
    <t>HCM8Z16C150</t>
  </si>
  <si>
    <t>HCM8Z18C070</t>
  </si>
  <si>
    <t>HCM8Z20C045</t>
  </si>
  <si>
    <t>HCM8Z20C050</t>
  </si>
  <si>
    <t>HCM8Z20C060</t>
  </si>
  <si>
    <t>HCM8Z20C065</t>
  </si>
  <si>
    <t>HCM8Z20C070</t>
  </si>
  <si>
    <t>HCM8Z20C075</t>
  </si>
  <si>
    <t>HCM8Z20C080</t>
  </si>
  <si>
    <t>HCM8Z20C100</t>
  </si>
  <si>
    <t>HCM8Z20C110</t>
  </si>
  <si>
    <t>HCM8Z20C120</t>
  </si>
  <si>
    <t>HCM8Z20C130</t>
  </si>
  <si>
    <t>HCM8Z20C140</t>
  </si>
  <si>
    <t>HCM8Z20C150</t>
  </si>
  <si>
    <t>HCM8Z24C040</t>
  </si>
  <si>
    <t>HCM8Z24C050</t>
  </si>
  <si>
    <t>HCM8Z24C060</t>
  </si>
  <si>
    <t>HCM8Z24C070</t>
  </si>
  <si>
    <t>HCM8Z24C080</t>
  </si>
  <si>
    <t>HCM8Z24C100</t>
  </si>
  <si>
    <t>HCM8Z24C120</t>
  </si>
  <si>
    <t>HCM8Z24C130</t>
  </si>
  <si>
    <t>HCM8Z24C140</t>
  </si>
  <si>
    <t>HCM8Z24C150</t>
  </si>
  <si>
    <t>*M-Pack (4 LB)</t>
  </si>
  <si>
    <t>*S-Pack (2 LB)</t>
  </si>
  <si>
    <t>NHCM8Z06</t>
  </si>
  <si>
    <t>NHCM8Z08</t>
  </si>
  <si>
    <t>NHCM8Z10</t>
  </si>
  <si>
    <t>NHCM8Z12</t>
  </si>
  <si>
    <t>NHCM8Z14</t>
  </si>
  <si>
    <t>NHCM8Z16</t>
  </si>
  <si>
    <t>NHCM8Z18</t>
  </si>
  <si>
    <t>NHCM8Z20</t>
  </si>
  <si>
    <t>NHCM8Z24</t>
  </si>
  <si>
    <t>HCM8Z12C120</t>
  </si>
  <si>
    <t>HCM8Z12C130</t>
  </si>
  <si>
    <t>HCM8Z12C140</t>
  </si>
  <si>
    <t>HCM8Z18C110</t>
  </si>
  <si>
    <t>18-250</t>
  </si>
  <si>
    <t>M-Pack ( 4LB )</t>
  </si>
  <si>
    <t>HCM8Z24C110</t>
  </si>
  <si>
    <t>HCM8Z24C090</t>
  </si>
  <si>
    <t>22</t>
  </si>
  <si>
    <t>3.52</t>
  </si>
  <si>
    <t>HCM8Z20C030</t>
  </si>
  <si>
    <r>
      <t>Metric Extra Fine 8.8 Nuts</t>
    </r>
    <r>
      <rPr>
        <sz val="12"/>
        <rFont val="Arial"/>
        <family val="2"/>
      </rPr>
      <t xml:space="preserve">
Metric - Extra Fine Thread
Zinc Yellow</t>
    </r>
  </si>
  <si>
    <t>Metric Extra Fine  -   Zinc Yellow</t>
  </si>
  <si>
    <t>NHXFM8ZY10</t>
  </si>
  <si>
    <t>10-1.00</t>
  </si>
  <si>
    <t>NHXFM8ZY12</t>
  </si>
  <si>
    <t>12-1.25</t>
  </si>
  <si>
    <t>NHXFM8ZY18</t>
  </si>
  <si>
    <t>18-1.50</t>
  </si>
  <si>
    <t>NHXFM8ZY20</t>
  </si>
  <si>
    <t>20-1.50</t>
  </si>
  <si>
    <r>
      <t>Metric Extra Fine 8.8 Nylock Nuts</t>
    </r>
    <r>
      <rPr>
        <sz val="12"/>
        <rFont val="Arial"/>
        <family val="2"/>
      </rPr>
      <t xml:space="preserve">
Metric - Extra Fine Thread
Zinc Yellow</t>
    </r>
  </si>
  <si>
    <t>NNXFM8ZY10</t>
  </si>
  <si>
    <t>NNXFM8ZY12</t>
  </si>
  <si>
    <t>NNXFM8ZY18</t>
  </si>
  <si>
    <t>NNXFM8ZY20</t>
  </si>
  <si>
    <r>
      <t>Metric Extra Fine 8.8 Bolts</t>
    </r>
    <r>
      <rPr>
        <sz val="12"/>
        <rFont val="Arial"/>
        <family val="2"/>
      </rPr>
      <t xml:space="preserve">
Metric - Extra Fine Thread
Plated</t>
    </r>
  </si>
  <si>
    <t>HXM8ZY10XF020</t>
  </si>
  <si>
    <t>HXM8ZY10XF025</t>
  </si>
  <si>
    <t>HXM8ZY10XF030</t>
  </si>
  <si>
    <t>HXM8ZY10XF040</t>
  </si>
  <si>
    <t>HXM8ZY10XF050</t>
  </si>
  <si>
    <t>HXM8ZY10XF060</t>
  </si>
  <si>
    <t>HXM8ZY10XF070</t>
  </si>
  <si>
    <t>HXM8ZY10XF080</t>
  </si>
  <si>
    <t>HXM8ZY10XF100</t>
  </si>
  <si>
    <t>HXM8ZY12XF025</t>
  </si>
  <si>
    <t>2.11</t>
  </si>
  <si>
    <t>HXM8ZY12XF030</t>
  </si>
  <si>
    <t>HXM8ZY12XF035</t>
  </si>
  <si>
    <t>HXM8ZY12XF050</t>
  </si>
  <si>
    <t>HXM8ZY12XF060</t>
  </si>
  <si>
    <t>HXM8ZY12XF070</t>
  </si>
  <si>
    <t>HXM8ZY12XF080</t>
  </si>
  <si>
    <t>HXM8ZY12XF100</t>
  </si>
  <si>
    <t>HXM8ZY18XF035</t>
  </si>
  <si>
    <t>HXM8ZY18XF060</t>
  </si>
  <si>
    <t>HXM8ZY18XF070</t>
  </si>
  <si>
    <t>HXM8ZY18XF080</t>
  </si>
  <si>
    <t>HXM8ZY18XF100</t>
  </si>
  <si>
    <t>HXM8ZY20XF040</t>
  </si>
  <si>
    <t>HXM8ZY20XF060</t>
  </si>
  <si>
    <t>HXM8ZY20XF070</t>
  </si>
  <si>
    <t>HXM8ZY20XF080</t>
  </si>
  <si>
    <t>HXM8ZY20XF100</t>
  </si>
  <si>
    <t>HFM8ZY16F090</t>
  </si>
  <si>
    <t>HCM8Z14C055</t>
  </si>
  <si>
    <t>HCM8Z06C090</t>
  </si>
  <si>
    <t>HCM8Z06C100</t>
  </si>
  <si>
    <t>HCM8Z05C016</t>
  </si>
  <si>
    <t>N/A</t>
  </si>
  <si>
    <t>WFMZ22</t>
  </si>
  <si>
    <t>HXM8ZY20XF050</t>
  </si>
  <si>
    <t>HCM8Z04C070</t>
  </si>
  <si>
    <t>HCM8Z05C080</t>
  </si>
  <si>
    <t>HXM8ZY12XF150</t>
  </si>
  <si>
    <r>
      <t>Metric Flatwashers</t>
    </r>
    <r>
      <rPr>
        <b/>
        <sz val="12"/>
        <rFont val="Arial"/>
        <family val="2"/>
      </rPr>
      <t xml:space="preserve">
HV140-DIN 125A
Zinc Plated</t>
    </r>
  </si>
  <si>
    <t>20-2.00</t>
  </si>
  <si>
    <t>HFM8ZY20F050</t>
  </si>
  <si>
    <t>M-Pack (4LB)</t>
  </si>
  <si>
    <t>HCM8Z10C120</t>
  </si>
  <si>
    <r>
      <t>Metric Course Jam Nuts</t>
    </r>
    <r>
      <rPr>
        <b/>
        <sz val="12"/>
        <rFont val="Arial"/>
        <family val="2"/>
      </rPr>
      <t xml:space="preserve">
Metric Course Thread
CL-04   --  Zinc Plated</t>
    </r>
  </si>
  <si>
    <t>NHJCM4Z06</t>
  </si>
  <si>
    <t>NHJCM4Z08</t>
  </si>
  <si>
    <t>NHJCM4Z10</t>
  </si>
  <si>
    <t>NHJCM4Z12</t>
  </si>
  <si>
    <t>NHJCM4Z14</t>
  </si>
  <si>
    <t>NHJCM4Z16</t>
  </si>
  <si>
    <t>NHJCM4Z18</t>
  </si>
  <si>
    <t>NHJCM4Z20</t>
  </si>
  <si>
    <t>NHJCM4Z24</t>
  </si>
  <si>
    <t>NHJCM4Z22</t>
  </si>
  <si>
    <t>68</t>
  </si>
  <si>
    <r>
      <t>CRS - Metric 4.6 Carriage</t>
    </r>
    <r>
      <rPr>
        <sz val="12"/>
        <rFont val="Arial"/>
        <family val="2"/>
      </rPr>
      <t xml:space="preserve">
Metric Course Thread - Zinc Silver
DIN 603</t>
    </r>
  </si>
  <si>
    <t>CRGMZ10C025</t>
  </si>
  <si>
    <t>CRGMZ10C030</t>
  </si>
  <si>
    <t>CRGMZ10C035</t>
  </si>
  <si>
    <t>CRGMZ10C040</t>
  </si>
  <si>
    <t>CRGMZ10C045</t>
  </si>
  <si>
    <t>CRGMZ10C050</t>
  </si>
  <si>
    <t>HCM8Z08C010</t>
  </si>
  <si>
    <t>HCM8Z10C085</t>
  </si>
  <si>
    <t>HCM8Z10C130</t>
  </si>
  <si>
    <t>HCM8Z12C085</t>
  </si>
  <si>
    <t>HCM8Z14C085</t>
  </si>
  <si>
    <t>HCM8Z16C020</t>
  </si>
  <si>
    <t>HCM8Z04C010</t>
  </si>
  <si>
    <t>HCM8Z04C020</t>
  </si>
  <si>
    <t>HCM8Z05C010</t>
  </si>
  <si>
    <t>HXM8ZY12XF120</t>
  </si>
  <si>
    <r>
      <t>All Thread Rod
Grade 8.8 -</t>
    </r>
    <r>
      <rPr>
        <sz val="12"/>
        <rFont val="Arial"/>
        <family val="2"/>
      </rPr>
      <t xml:space="preserve"> Course Thread
Plated Zinc (Silver)</t>
    </r>
  </si>
  <si>
    <t>Individual - Each</t>
  </si>
  <si>
    <t>*Length-MTR</t>
  </si>
  <si>
    <t>LB/100</t>
  </si>
  <si>
    <t>**Barcode</t>
  </si>
  <si>
    <t>*Wt.</t>
  </si>
  <si>
    <t>*Qty.</t>
  </si>
  <si>
    <t>RCM8Z1MC06</t>
  </si>
  <si>
    <t>1</t>
  </si>
  <si>
    <t>RCM8Z1MC08</t>
  </si>
  <si>
    <t>RCM8Z1MC10</t>
  </si>
  <si>
    <t>RCM8Z1MC12</t>
  </si>
  <si>
    <t>RCM8Z1MC16</t>
  </si>
  <si>
    <t>RCM8Z1MC18</t>
  </si>
  <si>
    <t>RCM8Z1MC20</t>
  </si>
  <si>
    <t>RCM8Z1MC24</t>
  </si>
  <si>
    <t>NNCM8Z07</t>
  </si>
  <si>
    <t>7-1.00</t>
  </si>
  <si>
    <t>CRGMZ08C025</t>
  </si>
  <si>
    <t>CRGMZ08C030</t>
  </si>
  <si>
    <t>CRGMZ08C035</t>
  </si>
  <si>
    <t>CRGMZ08C070</t>
  </si>
  <si>
    <t>CRGMZ08C080</t>
  </si>
  <si>
    <t>CRGMZ10C020</t>
  </si>
  <si>
    <t>CRGMZ10C070</t>
  </si>
  <si>
    <t>CRGMZ10C090</t>
  </si>
  <si>
    <t>CRGMZ10C100</t>
  </si>
  <si>
    <t>CRGMZ12C020</t>
  </si>
  <si>
    <t>36</t>
  </si>
  <si>
    <t>19</t>
  </si>
  <si>
    <t>31</t>
  </si>
  <si>
    <t>114</t>
  </si>
  <si>
    <t>109</t>
  </si>
  <si>
    <t>99</t>
  </si>
  <si>
    <r>
      <t>Metric Course 10.9 Nuts</t>
    </r>
    <r>
      <rPr>
        <b/>
        <sz val="12"/>
        <rFont val="Arial"/>
        <family val="2"/>
      </rPr>
      <t xml:space="preserve">
Metric Course Thread
ZINC YELLOW</t>
    </r>
  </si>
  <si>
    <t>NHCM10ZY06</t>
  </si>
  <si>
    <t>NHCM10ZY08</t>
  </si>
  <si>
    <t>NHCM10ZY10</t>
  </si>
  <si>
    <t>NHCM10ZY12</t>
  </si>
  <si>
    <t>NHCM10ZY13</t>
  </si>
  <si>
    <t>13 MM</t>
  </si>
  <si>
    <t>1.76</t>
  </si>
  <si>
    <t>NHCM10ZY14</t>
  </si>
  <si>
    <t>NHCM10ZY16</t>
  </si>
  <si>
    <t>NHCM17ZY18</t>
  </si>
  <si>
    <t>NHCM10ZY20</t>
  </si>
  <si>
    <t>NHCM10ZY22</t>
  </si>
  <si>
    <t>22 MM</t>
  </si>
  <si>
    <t>NHCM10ZY24</t>
  </si>
  <si>
    <t>NCCM10Z06</t>
  </si>
  <si>
    <t>NCCM10Z08</t>
  </si>
  <si>
    <t>NCCM10Z10</t>
  </si>
  <si>
    <t>NCCM10Z12</t>
  </si>
  <si>
    <t>NCCM10Z14</t>
  </si>
  <si>
    <t>NCCM10Z16</t>
  </si>
  <si>
    <t>NCCM10Z18</t>
  </si>
  <si>
    <t>NCCM10Z20</t>
  </si>
  <si>
    <t>NCCM10Z24</t>
  </si>
  <si>
    <t>NNCM10Z06</t>
  </si>
  <si>
    <t>NNCM10Z08</t>
  </si>
  <si>
    <t>NNCM10Z10</t>
  </si>
  <si>
    <t>NNCM10Z12</t>
  </si>
  <si>
    <t>NNCM10Z14</t>
  </si>
  <si>
    <t>NNCM10Z16</t>
  </si>
  <si>
    <t>NNCM10Z18</t>
  </si>
  <si>
    <t>NNCM10Z20</t>
  </si>
  <si>
    <t>NNCM10Z22</t>
  </si>
  <si>
    <t>22-2.50</t>
  </si>
  <si>
    <t>NNCM10Z24</t>
  </si>
  <si>
    <t>NWCM10Z06</t>
  </si>
  <si>
    <t>NWCM10Z08</t>
  </si>
  <si>
    <t>NWCM10Z10</t>
  </si>
  <si>
    <t>NWCM10Z12</t>
  </si>
  <si>
    <t>WFM10ZY06</t>
  </si>
  <si>
    <t>WFM10ZY08</t>
  </si>
  <si>
    <t>WFM10ZY10</t>
  </si>
  <si>
    <t>WFM10ZY12</t>
  </si>
  <si>
    <t>WFM10ZY14</t>
  </si>
  <si>
    <t>WFM10ZY16</t>
  </si>
  <si>
    <t>WFM10ZY18</t>
  </si>
  <si>
    <t>WFM10ZY20</t>
  </si>
  <si>
    <t>WFM10ZY22</t>
  </si>
  <si>
    <t>WFM10ZY24</t>
  </si>
  <si>
    <r>
      <t>Metric 10.9 Cone Lock Nuts</t>
    </r>
    <r>
      <rPr>
        <b/>
        <sz val="12"/>
        <rFont val="Arial"/>
        <family val="2"/>
      </rPr>
      <t xml:space="preserve">
DIN 980V-10 -All Metal  - Course Thread
Zinc Plated</t>
    </r>
  </si>
  <si>
    <r>
      <t>Metric 10.9 Nylock Nuts</t>
    </r>
    <r>
      <rPr>
        <b/>
        <sz val="12"/>
        <rFont val="Arial"/>
        <family val="2"/>
      </rPr>
      <t xml:space="preserve">
DIN 985-10 - Nylon Insert - Course Thread
Zinc Plated</t>
    </r>
  </si>
  <si>
    <t>* Qtys &amp; Wts are approximate due to possible variances in the mfg process.</t>
  </si>
  <si>
    <r>
      <t>CRS - 10.9 Metric Bolts</t>
    </r>
    <r>
      <rPr>
        <sz val="12"/>
        <rFont val="Arial"/>
        <family val="2"/>
      </rPr>
      <t xml:space="preserve">
Metric Course Thread
ZINC YELLOW</t>
    </r>
  </si>
  <si>
    <t>M-Pack (4 LB)</t>
  </si>
  <si>
    <t>L-Pack (8 LB)</t>
  </si>
  <si>
    <t>HCM10ZY06C012</t>
  </si>
  <si>
    <t>HCM10ZY06C016</t>
  </si>
  <si>
    <t>HCM10ZY06C020</t>
  </si>
  <si>
    <t>HCM10ZY06C025</t>
  </si>
  <si>
    <t>HCM10ZY06C030</t>
  </si>
  <si>
    <t>HCM10ZY06C035</t>
  </si>
  <si>
    <t>HCM10ZY06C040</t>
  </si>
  <si>
    <t>HCM10ZY06C045</t>
  </si>
  <si>
    <t>HCM10ZY06C050</t>
  </si>
  <si>
    <t>HCM10ZY06C060</t>
  </si>
  <si>
    <t>HCM10ZY08C012</t>
  </si>
  <si>
    <t>HCM10ZY08C016</t>
  </si>
  <si>
    <t>HCM10ZY08C020</t>
  </si>
  <si>
    <t>HCM10ZY08C025</t>
  </si>
  <si>
    <t>HCM10ZY08C030</t>
  </si>
  <si>
    <t>HCM10ZY08C035</t>
  </si>
  <si>
    <t>HCM10ZY08C040</t>
  </si>
  <si>
    <t>HCM10ZY08C045</t>
  </si>
  <si>
    <t>HCM10ZY08C050</t>
  </si>
  <si>
    <t>HCM10ZY08C055</t>
  </si>
  <si>
    <t>HCM10ZY08C060</t>
  </si>
  <si>
    <t>HCM10ZY08C065</t>
  </si>
  <si>
    <t>HCM10ZY08C070</t>
  </si>
  <si>
    <t>HCM10ZY08C080</t>
  </si>
  <si>
    <t>HCM10ZY08C090</t>
  </si>
  <si>
    <t>HCM10ZY08C100</t>
  </si>
  <si>
    <t>HCM10ZY10C016</t>
  </si>
  <si>
    <t>HCM10ZY10C020</t>
  </si>
  <si>
    <t>HCM10ZY10C025</t>
  </si>
  <si>
    <t>HCM10ZY10C030</t>
  </si>
  <si>
    <t>HCM10ZY10C035</t>
  </si>
  <si>
    <t>HCM10ZY10C040</t>
  </si>
  <si>
    <t>HCM10ZY10C045</t>
  </si>
  <si>
    <t>HCM10ZY10C050</t>
  </si>
  <si>
    <t>HCM10ZY10C055</t>
  </si>
  <si>
    <t>HCM10ZY10C060</t>
  </si>
  <si>
    <t>HCM10ZY10C065</t>
  </si>
  <si>
    <t>HCM10ZY10C070</t>
  </si>
  <si>
    <t>HCM10ZY10C080</t>
  </si>
  <si>
    <t>HCM10ZY10C090</t>
  </si>
  <si>
    <t>HCM10ZY10C100</t>
  </si>
  <si>
    <t>HCM10ZY12C020</t>
  </si>
  <si>
    <t>HCM10ZY12C025</t>
  </si>
  <si>
    <t>HCM10ZY12C030</t>
  </si>
  <si>
    <t>HCM10ZY12C035</t>
  </si>
  <si>
    <t>HCM10ZY12C040</t>
  </si>
  <si>
    <t>HCM10ZY12C045</t>
  </si>
  <si>
    <t>HCM10ZY12C050</t>
  </si>
  <si>
    <t>HCM10ZY12C060</t>
  </si>
  <si>
    <t>HCM10ZY12C070</t>
  </si>
  <si>
    <t>HCM10ZY12C075</t>
  </si>
  <si>
    <t>HCM10ZY12C080</t>
  </si>
  <si>
    <t>HCM10ZY12C090</t>
  </si>
  <si>
    <t>HCM10ZY12C100</t>
  </si>
  <si>
    <t>HCM10ZY12C110</t>
  </si>
  <si>
    <t>HCM10ZY12C120</t>
  </si>
  <si>
    <t>HCM10ZY12C130</t>
  </si>
  <si>
    <t>HCM10ZY12C140</t>
  </si>
  <si>
    <t>HCM10ZY12C150</t>
  </si>
  <si>
    <t>HCM10ZY12C160</t>
  </si>
  <si>
    <t>HCM10ZY14C030</t>
  </si>
  <si>
    <t>HCM10ZY14C035</t>
  </si>
  <si>
    <t>HCM10ZY14C040</t>
  </si>
  <si>
    <t>HCM10ZY14C045</t>
  </si>
  <si>
    <t>HCM10ZY14C050</t>
  </si>
  <si>
    <t>HCM10ZY14C060</t>
  </si>
  <si>
    <t>HCM10ZY14C070</t>
  </si>
  <si>
    <t>HCM10ZY14C080</t>
  </si>
  <si>
    <t>HCM10ZY14C090</t>
  </si>
  <si>
    <t>HCM10ZY14C100</t>
  </si>
  <si>
    <t>HCM10ZY14C110</t>
  </si>
  <si>
    <t>HCM10ZY14C120</t>
  </si>
  <si>
    <t>HCM10ZY14C130</t>
  </si>
  <si>
    <t>HCM10ZY14C140</t>
  </si>
  <si>
    <t>HCM10ZY14C150</t>
  </si>
  <si>
    <t>HCM10ZY16C020</t>
  </si>
  <si>
    <t>HCM10ZY16C030</t>
  </si>
  <si>
    <t>HCM10ZY16C035</t>
  </si>
  <si>
    <t>HCM10ZY16C040</t>
  </si>
  <si>
    <t>HCM10ZY16C045</t>
  </si>
  <si>
    <t>HCM10ZY16C050</t>
  </si>
  <si>
    <t>HCM10ZY16C055</t>
  </si>
  <si>
    <t>HCM10ZY16C060</t>
  </si>
  <si>
    <t>HCM10ZY16C065</t>
  </si>
  <si>
    <t>HCM10ZY16C070</t>
  </si>
  <si>
    <t>HCM10ZY16C080</t>
  </si>
  <si>
    <t>HCM10ZY16C090</t>
  </si>
  <si>
    <t>HCM10ZY16C100</t>
  </si>
  <si>
    <t>HCM10ZY16C110</t>
  </si>
  <si>
    <t>HCM10ZY16C120</t>
  </si>
  <si>
    <t>HCM10ZY16C130</t>
  </si>
  <si>
    <t>HCM10ZY16C140</t>
  </si>
  <si>
    <t>HCM10ZY16C150</t>
  </si>
  <si>
    <t>HCM10ZY16C160</t>
  </si>
  <si>
    <t>HCM10ZY16C180</t>
  </si>
  <si>
    <t>**</t>
  </si>
  <si>
    <t>HCM10ZY16C200</t>
  </si>
  <si>
    <t>HCM10ZY16C220</t>
  </si>
  <si>
    <t>HCM10ZY16C240</t>
  </si>
  <si>
    <t>HCM10ZY18C030</t>
  </si>
  <si>
    <t>HCM10ZY18C040</t>
  </si>
  <si>
    <t>HCM10ZY18C045</t>
  </si>
  <si>
    <t>HCM10ZY18C050</t>
  </si>
  <si>
    <t>HCM10ZY18C060</t>
  </si>
  <si>
    <t>HCM10ZY18C070</t>
  </si>
  <si>
    <t>HCM10ZY18C080</t>
  </si>
  <si>
    <t>HCM10ZY18C090</t>
  </si>
  <si>
    <t>HCM10ZY18C100</t>
  </si>
  <si>
    <t>HCM10ZY18C120</t>
  </si>
  <si>
    <t>HCM10ZY18C130</t>
  </si>
  <si>
    <t>HCM10ZY18C140</t>
  </si>
  <si>
    <t>HCM10ZY20C040</t>
  </si>
  <si>
    <t>HCM10ZY20C045</t>
  </si>
  <si>
    <t>HCM10ZY20C050</t>
  </si>
  <si>
    <t>HCM10ZY20C055</t>
  </si>
  <si>
    <t>HCM10ZY20C060</t>
  </si>
  <si>
    <t>HCM10ZY20C065</t>
  </si>
  <si>
    <t>HCM10ZY20C070</t>
  </si>
  <si>
    <t>HCM10ZY20C080</t>
  </si>
  <si>
    <t>HCM10ZY20C090</t>
  </si>
  <si>
    <t>HCM10ZY20C100</t>
  </si>
  <si>
    <t>HCM10ZY20C110</t>
  </si>
  <si>
    <t>HCM10ZY20C120</t>
  </si>
  <si>
    <t>HCM10ZY20C130</t>
  </si>
  <si>
    <t>HCM10ZY20C140</t>
  </si>
  <si>
    <t>HCM10ZY20C150</t>
  </si>
  <si>
    <t>HCM10ZY20C160</t>
  </si>
  <si>
    <t>HCM10ZY20C170</t>
  </si>
  <si>
    <t>HCM10ZY20C180</t>
  </si>
  <si>
    <t>HCM10ZY20C200</t>
  </si>
  <si>
    <t>HCM10ZY20C250</t>
  </si>
  <si>
    <t>HCM10ZY22C050</t>
  </si>
  <si>
    <t>HCM10ZY22C060</t>
  </si>
  <si>
    <t>HCM10ZY22C070</t>
  </si>
  <si>
    <t>HCM10ZY22C080</t>
  </si>
  <si>
    <t>HCM10ZY22C090</t>
  </si>
  <si>
    <t>HCM10ZY22C100</t>
  </si>
  <si>
    <t>HCM10ZY22C110</t>
  </si>
  <si>
    <t>HCM10ZY22C120</t>
  </si>
  <si>
    <t>HCM10ZY22C130</t>
  </si>
  <si>
    <t>HCM10ZY22C140</t>
  </si>
  <si>
    <t>HCM10ZY22C150</t>
  </si>
  <si>
    <t>HCM10ZY22C160</t>
  </si>
  <si>
    <t>HCM10ZY22C170</t>
  </si>
  <si>
    <t>HCM10ZY24C040</t>
  </si>
  <si>
    <t>HCM10ZY24C050</t>
  </si>
  <si>
    <t>HCM10ZY24C060</t>
  </si>
  <si>
    <t>HCM10ZY24C070</t>
  </si>
  <si>
    <t>HCM10ZY24C080</t>
  </si>
  <si>
    <t>HCM10ZY24C090</t>
  </si>
  <si>
    <t>HCM10ZY24C100</t>
  </si>
  <si>
    <t>HCM10ZY24C110</t>
  </si>
  <si>
    <t>HCM10ZY24C120</t>
  </si>
  <si>
    <t>HCM10ZY24C130</t>
  </si>
  <si>
    <t>HCM10ZY24C140</t>
  </si>
  <si>
    <t>HCM10ZY24C150</t>
  </si>
  <si>
    <t>HCM10ZY24C160</t>
  </si>
  <si>
    <t>HCM10ZY24C200</t>
  </si>
  <si>
    <t>** Presently Lengths Longer than 160 M are considered Xtra Long and will be sold at a higher price level per LB.</t>
  </si>
  <si>
    <t>* Qtys and Wts are prox due to variances in the Mfg process.</t>
  </si>
  <si>
    <r>
      <t>10.9 Fine Metric Nuts</t>
    </r>
    <r>
      <rPr>
        <sz val="12"/>
        <rFont val="Arial"/>
        <family val="2"/>
      </rPr>
      <t xml:space="preserve">
Metric Fine Thread
ZINC YELLOW</t>
    </r>
  </si>
  <si>
    <t>10.9 Metric Fine  -   Zinc Yellow</t>
  </si>
  <si>
    <t>NHFM10ZY08</t>
  </si>
  <si>
    <t>NHFM10ZY10</t>
  </si>
  <si>
    <t>NHFM10ZY12</t>
  </si>
  <si>
    <t>NHFM10ZY14</t>
  </si>
  <si>
    <t>NHFM10ZY16</t>
  </si>
  <si>
    <t>NHFM10ZY18</t>
  </si>
  <si>
    <t>18-2.00</t>
  </si>
  <si>
    <r>
      <t>Metric Fine 10.9 Nylock Nuts</t>
    </r>
    <r>
      <rPr>
        <sz val="12"/>
        <rFont val="Arial"/>
        <family val="2"/>
      </rPr>
      <t xml:space="preserve">
Metric - Fine Thread
Zinc Yellow</t>
    </r>
  </si>
  <si>
    <t>NNFM10ZY08</t>
  </si>
  <si>
    <t>NNFM10ZY10</t>
  </si>
  <si>
    <t>NNFM10ZY12</t>
  </si>
  <si>
    <t>NNFM10ZY14</t>
  </si>
  <si>
    <t>NNFM10ZY16</t>
  </si>
  <si>
    <r>
      <t>10.9 Fine Metric Bolts</t>
    </r>
    <r>
      <rPr>
        <sz val="12"/>
        <rFont val="Arial"/>
        <family val="2"/>
      </rPr>
      <t xml:space="preserve">
Metric Fine Thread
ZINC YELLOW</t>
    </r>
  </si>
  <si>
    <t>10.9 Metric Fine</t>
  </si>
  <si>
    <t>HFM10ZY08F020</t>
  </si>
  <si>
    <t>HFM10ZY08F030</t>
  </si>
  <si>
    <t>HFM10ZY08F040</t>
  </si>
  <si>
    <t>HFM10ZY10F020</t>
  </si>
  <si>
    <t>HFM10ZY10F025</t>
  </si>
  <si>
    <t>HFM10ZY10F030</t>
  </si>
  <si>
    <t>HFM10ZY10F035</t>
  </si>
  <si>
    <t>HFM10ZY10F040</t>
  </si>
  <si>
    <t>HFM10ZY10F050</t>
  </si>
  <si>
    <t>HFM10ZY10F060</t>
  </si>
  <si>
    <t>HFM10ZY10F070</t>
  </si>
  <si>
    <t>HFM10ZY10F100</t>
  </si>
  <si>
    <t>HFM10ZY12F020</t>
  </si>
  <si>
    <t>HFM10ZY12F030</t>
  </si>
  <si>
    <t>HFM10ZY12F040</t>
  </si>
  <si>
    <t>HFM10ZY12F050</t>
  </si>
  <si>
    <t>HFM10ZY12F060</t>
  </si>
  <si>
    <t>HFM10ZY12F070</t>
  </si>
  <si>
    <t>HFM10ZY12F080</t>
  </si>
  <si>
    <t>HFM10ZY12F100</t>
  </si>
  <si>
    <t>HFM10ZY14F030</t>
  </si>
  <si>
    <t>HFM10ZY14F035</t>
  </si>
  <si>
    <t>HFM10ZY14F040</t>
  </si>
  <si>
    <t>HFM10ZY14F045</t>
  </si>
  <si>
    <t>HFM10ZY14F050</t>
  </si>
  <si>
    <t>HFM10ZY14F060</t>
  </si>
  <si>
    <t>HFM10ZY14F070</t>
  </si>
  <si>
    <t>HFM10ZY16F030</t>
  </si>
  <si>
    <t>HFM10ZY16F035</t>
  </si>
  <si>
    <t>HFM10ZY16F040</t>
  </si>
  <si>
    <t>HFM10ZY16F050</t>
  </si>
  <si>
    <t>HFM10ZY16F060</t>
  </si>
  <si>
    <t>HFM10ZY16F070</t>
  </si>
  <si>
    <t>HFM10ZY16F080</t>
  </si>
  <si>
    <t>HFM10ZY16F100</t>
  </si>
  <si>
    <t>HFM10ZY20F050</t>
  </si>
  <si>
    <r>
      <t>10.9 X-Fine Metric Nuts</t>
    </r>
    <r>
      <rPr>
        <sz val="12"/>
        <rFont val="Arial"/>
        <family val="2"/>
      </rPr>
      <t xml:space="preserve">
Metric X-tra Fine Thread
ZINC YELLOW</t>
    </r>
  </si>
  <si>
    <t>10.9 Metric Extra Fine  -   Zinc Yellow</t>
  </si>
  <si>
    <t>NHXM10ZY12</t>
  </si>
  <si>
    <t>NHXM10ZY18</t>
  </si>
  <si>
    <t>NHXM10ZY20</t>
  </si>
  <si>
    <t>NHXM10ZY22</t>
  </si>
  <si>
    <t>22-1.50</t>
  </si>
  <si>
    <t>NHXM10ZY24</t>
  </si>
  <si>
    <t>24.1.50</t>
  </si>
  <si>
    <r>
      <t>10.9 X-Fine Metric Cone Lock Nuts</t>
    </r>
    <r>
      <rPr>
        <sz val="12"/>
        <rFont val="Arial"/>
        <family val="2"/>
      </rPr>
      <t xml:space="preserve">
Metric X-tra Fine Thread
ZINC</t>
    </r>
  </si>
  <si>
    <t>10.9 Metric Extra Fine  -   Zinc</t>
  </si>
  <si>
    <t>NCCXM10Z18</t>
  </si>
  <si>
    <t xml:space="preserve"> </t>
  </si>
  <si>
    <r>
      <t>10.9 X-Fine Metric Bolts</t>
    </r>
    <r>
      <rPr>
        <sz val="12"/>
        <rFont val="Arial"/>
        <family val="2"/>
      </rPr>
      <t xml:space="preserve">
Metric X-tra Fine Thread
ZINC YELLOW</t>
    </r>
  </si>
  <si>
    <t>10.9 Metric Extra Fine - Zinc Yellow</t>
  </si>
  <si>
    <t>HXM10ZY12XF030</t>
  </si>
  <si>
    <t>HXM10ZY12XF040</t>
  </si>
  <si>
    <t>HXM10ZY12XF045</t>
  </si>
  <si>
    <t>HXM10ZY12XF050</t>
  </si>
  <si>
    <t>HXM10ZY12XF060</t>
  </si>
  <si>
    <t>HXM10ZY18XF040</t>
  </si>
  <si>
    <t>HXM10ZY18XF050</t>
  </si>
  <si>
    <t>HXM10ZY18XF080</t>
  </si>
  <si>
    <t>HXM10ZY18XF090</t>
  </si>
  <si>
    <t>HXM10ZY18XF100</t>
  </si>
  <si>
    <t>HXM10ZY20XF050</t>
  </si>
  <si>
    <t>HXM10ZY20XF060</t>
  </si>
  <si>
    <t>HXM10ZY20XF070</t>
  </si>
  <si>
    <t>HXM10ZY20XF090</t>
  </si>
  <si>
    <r>
      <t>Metric X-Fine 10.9 Nylock Nuts</t>
    </r>
    <r>
      <rPr>
        <sz val="12"/>
        <rFont val="Arial"/>
        <family val="2"/>
      </rPr>
      <t xml:space="preserve">
Metric - Fine Thread
Zinc Yellow</t>
    </r>
  </si>
  <si>
    <t>NNXFM10ZY12</t>
  </si>
  <si>
    <t>Metric Course Flange Nuts
Serrated Flange</t>
  </si>
  <si>
    <t>Metric Course Nylock Nuts
DIN 985 - Nylon Insert
8.8 &amp; 10.9</t>
  </si>
  <si>
    <t>Metric Course Bolts
Metric Course Thread
8.8 &amp; 10.9</t>
  </si>
  <si>
    <t>Metric Fine Bolts &amp; Nuts
Metric Fine Thread
8.8 &amp; 10.9</t>
  </si>
  <si>
    <t>Metric Extra Fine Bolts &amp; Nuts
Metric Extra Fine Thread
8.8 &amp; 10.9</t>
  </si>
  <si>
    <t>Metric Lockwashers
DIN127 Split
Std. &amp; High Alloy</t>
  </si>
  <si>
    <t>Metric Flatwashers
DIN 125A
Std. &amp; Hardened</t>
  </si>
  <si>
    <t>Metric Course Nuts
Metric Course Thread
8.8 &amp; 10.9</t>
  </si>
  <si>
    <t>NWCM10Z16</t>
  </si>
  <si>
    <t>PRICING FOR DIAMETERS LARGER THAN 30MM ARE HIGHER THAN 6 MM THROUGH 24 DIAMETERS</t>
  </si>
  <si>
    <t>5 PCS PACK</t>
  </si>
  <si>
    <t>NHCM10ZY30</t>
  </si>
  <si>
    <t>30 MM</t>
  </si>
  <si>
    <t>3.50</t>
  </si>
  <si>
    <t>NHCM10ZY36</t>
  </si>
  <si>
    <t>36 MM</t>
  </si>
  <si>
    <t>4.00</t>
  </si>
  <si>
    <t>NHCM10ZY42</t>
  </si>
  <si>
    <t>42 MM</t>
  </si>
  <si>
    <t>4.50</t>
  </si>
  <si>
    <t>HCM8Z06C018</t>
  </si>
  <si>
    <t>165</t>
  </si>
  <si>
    <t>HCM10ZY10C110</t>
  </si>
  <si>
    <t>HCM10ZY10C120</t>
  </si>
  <si>
    <t>HCM10ZY10C130</t>
  </si>
  <si>
    <t>HCM10ZY10C140</t>
  </si>
  <si>
    <t>HCM10ZY10C150</t>
  </si>
  <si>
    <t>HCM10ZY12C055</t>
  </si>
  <si>
    <t>HCM10ZY20C240</t>
  </si>
  <si>
    <t>HCM10ZY22C055</t>
  </si>
  <si>
    <t>HCM10ZY24C180</t>
  </si>
  <si>
    <t>HCM10ZY24C220</t>
  </si>
  <si>
    <t>HFM8ZY12F025</t>
  </si>
  <si>
    <t>HFM8ZY16F110</t>
  </si>
  <si>
    <t>HFM8ZY16F120</t>
  </si>
  <si>
    <t>HFM10ZY08F050</t>
  </si>
  <si>
    <t>HFM10ZY10F055</t>
  </si>
  <si>
    <t>HFM10ZY10F065</t>
  </si>
  <si>
    <t>HFM10ZY12F035</t>
  </si>
  <si>
    <t>HFM10ZY14F080</t>
  </si>
  <si>
    <t>HFM10ZY14F090</t>
  </si>
  <si>
    <t>HFM10ZY14F100</t>
  </si>
  <si>
    <t>HFM10ZY14F110</t>
  </si>
  <si>
    <t>HFM10ZY14F120</t>
  </si>
  <si>
    <t>HFM10ZY16F090</t>
  </si>
  <si>
    <t>HFM10ZY16F110</t>
  </si>
  <si>
    <t>HFM10ZY16F120</t>
  </si>
  <si>
    <t>HFM10ZY16F130</t>
  </si>
  <si>
    <t>HFM10ZY16F150</t>
  </si>
  <si>
    <t>HXM10ZY12XF035</t>
  </si>
  <si>
    <t>HXM10ZY12XF055</t>
  </si>
  <si>
    <t>HXM10ZY12XF090</t>
  </si>
  <si>
    <t>HXM10ZY12XF100</t>
  </si>
  <si>
    <t>HXM10ZY18XF060</t>
  </si>
  <si>
    <t>HXM10ZY18XF070</t>
  </si>
  <si>
    <t>HXM10ZY20XF040</t>
  </si>
  <si>
    <t>HXM10ZY22XF120</t>
  </si>
  <si>
    <r>
      <t>CRS - Metric 8.8 Carriage</t>
    </r>
    <r>
      <rPr>
        <sz val="12"/>
        <rFont val="Arial"/>
        <family val="2"/>
      </rPr>
      <t xml:space="preserve">
Metric Course Thread - Zinc Silver
DIN 603</t>
    </r>
  </si>
  <si>
    <t>CRGM8Z12C025</t>
  </si>
  <si>
    <t>CRGM8Z12C030</t>
  </si>
  <si>
    <t>CRGM8Z12C035</t>
  </si>
  <si>
    <t>CRGM8Z12C040</t>
  </si>
  <si>
    <t>34</t>
  </si>
  <si>
    <t>CRGM8Z12C050</t>
  </si>
  <si>
    <r>
      <t>Short Neck - Met. 8.8 Carriage</t>
    </r>
    <r>
      <rPr>
        <sz val="12"/>
        <rFont val="Arial"/>
        <family val="2"/>
      </rPr>
      <t xml:space="preserve">
Course Thread - Zinc Yellow
ISO 8678 - ASME B18.5.2.1M</t>
    </r>
  </si>
  <si>
    <t>CRGSNM8ZY10C035</t>
  </si>
  <si>
    <t>CRGSNM8ZY10C040</t>
  </si>
  <si>
    <t>CRGSNM8ZY10C045</t>
  </si>
  <si>
    <t>CRS PRODUCT</t>
  </si>
  <si>
    <t>Store Pack ( 2 LBS )</t>
  </si>
  <si>
    <t>SKCPM12P10C030</t>
  </si>
  <si>
    <t>SKCPM12P10C055</t>
  </si>
  <si>
    <t>SKCPM12P10C070</t>
  </si>
  <si>
    <t>SKCPM12P10C075</t>
  </si>
  <si>
    <t>EXTRA-FINE PRODUCT</t>
  </si>
  <si>
    <t>SKCPM12P12XF040</t>
  </si>
  <si>
    <t>4-0.70</t>
  </si>
  <si>
    <t>HCM8Z04C025</t>
  </si>
  <si>
    <t>HCM8Z04C030</t>
  </si>
  <si>
    <t>5-0.80</t>
  </si>
  <si>
    <t>HCM8Z10C016</t>
  </si>
  <si>
    <t>HCM8Z12C016</t>
  </si>
  <si>
    <t>HCM8Z16C025</t>
  </si>
  <si>
    <t>HCM8Z20C160</t>
  </si>
  <si>
    <t>HCM10ZY06C070</t>
  </si>
  <si>
    <t>HCM10ZY06C080</t>
  </si>
  <si>
    <t>HCM10ZY14C020</t>
  </si>
  <si>
    <t>HFM8ZY12F016</t>
  </si>
  <si>
    <t>HFM10ZY10F045</t>
  </si>
  <si>
    <t>HFM10ZY10F080</t>
  </si>
  <si>
    <t>HFM10ZY14F025</t>
  </si>
  <si>
    <t>HFM10ZY16F025</t>
  </si>
  <si>
    <t>HXM10ZY12XF020</t>
  </si>
  <si>
    <t>HXM10ZY12XF025</t>
  </si>
  <si>
    <t>HXM10ZY12XF070</t>
  </si>
  <si>
    <t>HXM10ZY12XF080</t>
  </si>
  <si>
    <t>CRGM8Z10C025</t>
  </si>
  <si>
    <t>CRGSNM8ZY10C050</t>
  </si>
  <si>
    <t>Metric CRS 8.8 Carriage
Short Neck - Std. Neck
Zinc Plated</t>
  </si>
  <si>
    <t>CRGM8Z08C020</t>
  </si>
  <si>
    <t>CRGM8Z08C025</t>
  </si>
  <si>
    <t>CRGM8Z10C020</t>
  </si>
  <si>
    <t>118</t>
  </si>
  <si>
    <t>73</t>
  </si>
  <si>
    <t>41</t>
  </si>
  <si>
    <t>HXM10ZY20XF100</t>
  </si>
  <si>
    <t>CRGM8Z12C070</t>
  </si>
  <si>
    <t>23</t>
  </si>
  <si>
    <t>NWCM8Z04</t>
  </si>
  <si>
    <t>M4-0.70</t>
  </si>
  <si>
    <t>ONLY AVAILABLE IN S-PACK</t>
  </si>
  <si>
    <t>HCM10ZY18C110</t>
  </si>
  <si>
    <t>HCM10ZY06C065</t>
  </si>
  <si>
    <t>HCM10ZY20C075</t>
  </si>
  <si>
    <t>HCM10ZY08C120</t>
  </si>
  <si>
    <t>HCM10ZY20C030</t>
  </si>
  <si>
    <t>HCM10ZY16C210</t>
  </si>
  <si>
    <t>CRGM8Z12C100</t>
  </si>
  <si>
    <t>SKCPM12P06C020</t>
  </si>
  <si>
    <t>SKCPM12P06C030</t>
  </si>
  <si>
    <t>SKCPM12P08C020</t>
  </si>
  <si>
    <t>SKCPM12P08C025</t>
  </si>
  <si>
    <t>SKCPM12P08C030</t>
  </si>
  <si>
    <t>SKCPM12P08C040</t>
  </si>
  <si>
    <t>SKCPM12P10C040</t>
  </si>
  <si>
    <t>SKCPM12P10C025</t>
  </si>
  <si>
    <t>SKCPM12P10C020</t>
  </si>
  <si>
    <t>SKCPM12P12C020</t>
  </si>
  <si>
    <t>SKCPM12P12C025</t>
  </si>
  <si>
    <t>SKCPM12P12C030</t>
  </si>
  <si>
    <t>SKCPM12P12C040</t>
  </si>
  <si>
    <t>SKCPM12P06C025</t>
  </si>
  <si>
    <t>HCM10ZY14C065</t>
  </si>
  <si>
    <t>Metric Socket Head Capscrew - Plain</t>
  </si>
  <si>
    <t>HCM10ZY20C260</t>
  </si>
  <si>
    <t>HCM10ZY22C040</t>
  </si>
  <si>
    <t>HCM10ZY24C240</t>
  </si>
  <si>
    <t>HCM10ZY24C260</t>
  </si>
  <si>
    <t>WLHMZ30</t>
  </si>
  <si>
    <t>27</t>
  </si>
  <si>
    <t>WLHMZ27</t>
  </si>
  <si>
    <t>HCM8Z04C016</t>
  </si>
  <si>
    <t>HFM8ZY10F080</t>
  </si>
  <si>
    <t>RFM8Z1MF08</t>
  </si>
  <si>
    <r>
      <t>All Thread Rod
Grade 8.8 -</t>
    </r>
    <r>
      <rPr>
        <sz val="12"/>
        <rFont val="Arial"/>
        <family val="2"/>
      </rPr>
      <t xml:space="preserve"> Fine Thread
Plated Zinc (Silver)</t>
    </r>
  </si>
  <si>
    <t>HCM10ZY24C075</t>
  </si>
  <si>
    <t>M5-0.80</t>
  </si>
  <si>
    <t>0.40</t>
  </si>
  <si>
    <t>72989696410</t>
  </si>
  <si>
    <t>500</t>
  </si>
  <si>
    <t>NWCM8Z05</t>
  </si>
  <si>
    <r>
      <t xml:space="preserve">SS -  Metric Flatwashers
</t>
    </r>
    <r>
      <rPr>
        <b/>
        <sz val="12"/>
        <rFont val="Arial"/>
        <family val="2"/>
      </rPr>
      <t>A2 125A</t>
    </r>
    <r>
      <rPr>
        <b/>
        <sz val="18"/>
        <rFont val="Arial"/>
        <family val="2"/>
      </rPr>
      <t xml:space="preserve">               </t>
    </r>
  </si>
  <si>
    <t>6*</t>
  </si>
  <si>
    <t>8*</t>
  </si>
  <si>
    <t>10*</t>
  </si>
  <si>
    <t>12*</t>
  </si>
  <si>
    <t>* SS Metric FLATS WT/C are inconsistent and piece counts are based off an average weight</t>
  </si>
  <si>
    <t>HCM304S08C075</t>
  </si>
  <si>
    <t>HCM304S08C080</t>
  </si>
  <si>
    <t>SKCPM12Z12C045</t>
  </si>
  <si>
    <t>SKCPM316S08C020</t>
  </si>
  <si>
    <t>SKCPM316S10C100</t>
  </si>
  <si>
    <t>SKCPM316S06C016</t>
  </si>
  <si>
    <t>SKCPM304S12C045</t>
  </si>
  <si>
    <t>SKCPM316S06C035</t>
  </si>
  <si>
    <t>SKCPM316S12C050</t>
  </si>
  <si>
    <r>
      <t>Metric Socket Head Caps
STAINLESS STEEL</t>
    </r>
    <r>
      <rPr>
        <sz val="12"/>
        <rFont val="Arial"/>
        <family val="2"/>
      </rPr>
      <t xml:space="preserve"> </t>
    </r>
  </si>
  <si>
    <t>A4</t>
  </si>
  <si>
    <t>A2</t>
  </si>
  <si>
    <t>A2/A4</t>
  </si>
  <si>
    <r>
      <rPr>
        <sz val="20"/>
        <rFont val="Arial"/>
        <family val="2"/>
      </rPr>
      <t>Socket Head Cap Screws
Flat Head</t>
    </r>
    <r>
      <rPr>
        <sz val="16"/>
        <rFont val="Arial"/>
        <family val="2"/>
      </rPr>
      <t xml:space="preserve">
NC - STAINLESS STEEL</t>
    </r>
  </si>
  <si>
    <t>SKFCPM316S08C20</t>
  </si>
  <si>
    <t>SKFCPM316S12C25</t>
  </si>
  <si>
    <t>HCM304S06C012</t>
  </si>
  <si>
    <t>HCM304S06C016</t>
  </si>
  <si>
    <t>WFM304S06</t>
  </si>
  <si>
    <t>WFM304S08</t>
  </si>
  <si>
    <t>NHCM304S06</t>
  </si>
  <si>
    <t>NHCM304S08</t>
  </si>
  <si>
    <t>NHCM304S10</t>
  </si>
  <si>
    <t>NHCM304S12</t>
  </si>
  <si>
    <t>WFM304S10</t>
  </si>
  <si>
    <t>WFM304S12</t>
  </si>
  <si>
    <r>
      <t>SS - Metric Hex Nuts</t>
    </r>
    <r>
      <rPr>
        <b/>
        <sz val="12"/>
        <rFont val="Arial"/>
        <family val="2"/>
      </rPr>
      <t xml:space="preserve">
Course Thread
A2 Din 934</t>
    </r>
  </si>
  <si>
    <t>NHXM10ZY10</t>
  </si>
  <si>
    <t>HCM8Z07C020</t>
  </si>
  <si>
    <t>HCM8Z07C025</t>
  </si>
  <si>
    <t>91</t>
  </si>
  <si>
    <t>CRGSNM8ZY10C030</t>
  </si>
  <si>
    <t>CRGM8Z08C016</t>
  </si>
  <si>
    <t>CRGM8Z06C012</t>
  </si>
  <si>
    <t>CRGM8Z06C025</t>
  </si>
  <si>
    <t>HCM304S08C025</t>
  </si>
  <si>
    <t>CRGM8Z10C040</t>
  </si>
  <si>
    <t>CRGM8Z10C035</t>
  </si>
  <si>
    <t>CRGM8Z10C045</t>
  </si>
  <si>
    <t>51</t>
  </si>
  <si>
    <t>HCM304S06C020</t>
  </si>
  <si>
    <t>HCM304S06C025</t>
  </si>
  <si>
    <t>HCM304S08C016</t>
  </si>
  <si>
    <t>HCM304S08C030</t>
  </si>
  <si>
    <t>CRGSNM8ZY10C025</t>
  </si>
  <si>
    <r>
      <t>Metric 10.9 Flange Nuts</t>
    </r>
    <r>
      <rPr>
        <b/>
        <sz val="12"/>
        <rFont val="Arial"/>
        <family val="2"/>
      </rPr>
      <t xml:space="preserve">
Serrated Flange - Course Thread
Zinc Plated</t>
    </r>
  </si>
  <si>
    <r>
      <t>Metric 8.8 Nylock Nuts</t>
    </r>
    <r>
      <rPr>
        <b/>
        <sz val="12"/>
        <rFont val="Arial"/>
        <family val="2"/>
      </rPr>
      <t xml:space="preserve">
DIN 985 -8  Nylon Insert - Course Thread
Zinc Plated</t>
    </r>
  </si>
  <si>
    <t>HCM8Z04C012</t>
  </si>
  <si>
    <t>HCM8Z24C075</t>
  </si>
  <si>
    <t>CRGSNM8ZY08C020</t>
  </si>
  <si>
    <t>CRGMZ08C040</t>
  </si>
  <si>
    <t>86</t>
  </si>
  <si>
    <t>87</t>
  </si>
  <si>
    <t>CRGM8Z06C030</t>
  </si>
  <si>
    <t>CRGM8Z06C040</t>
  </si>
  <si>
    <t>CRGM8Z06C050</t>
  </si>
  <si>
    <t>CRGM8Z06C060</t>
  </si>
  <si>
    <t>CRGM8Z06C070</t>
  </si>
  <si>
    <t>63</t>
  </si>
  <si>
    <t>CRGM8Z16C040</t>
  </si>
  <si>
    <t>CRGM8Z08C040</t>
  </si>
  <si>
    <t>CRGM8Z08C050</t>
  </si>
  <si>
    <t>CRGM8Z08C060</t>
  </si>
  <si>
    <t>CRGM8Z08C070</t>
  </si>
  <si>
    <t>CRGM8Z08C080</t>
  </si>
  <si>
    <t>CRGM8Z16C050</t>
  </si>
  <si>
    <t>CRGM8Z16C060</t>
  </si>
  <si>
    <t>CRGM8Z16C070</t>
  </si>
  <si>
    <t>CRGM8Z16C080</t>
  </si>
  <si>
    <t>CRGM8Z16C090</t>
  </si>
  <si>
    <t>CRGM8Z16CN100</t>
  </si>
  <si>
    <t>HCFLM10ZY06C020</t>
  </si>
  <si>
    <t>HCFLM10ZY08C020</t>
  </si>
  <si>
    <t>HCFLM10ZY08C040</t>
  </si>
  <si>
    <t>HCFLM10ZY12C025</t>
  </si>
  <si>
    <t>HCFLM10ZY08C030</t>
  </si>
  <si>
    <t>HCFLM10ZY10C020</t>
  </si>
  <si>
    <t>HCFLM10ZY10C030</t>
  </si>
  <si>
    <t>HCFLM10ZY06C030</t>
  </si>
  <si>
    <t>HCFLM10ZY08C035</t>
  </si>
  <si>
    <t>HCFLM10ZY06C010</t>
  </si>
  <si>
    <t>HCFLM10ZY08C016</t>
  </si>
  <si>
    <t>HCFLM10ZY08C025</t>
  </si>
  <si>
    <t>HFM10ZY12F045</t>
  </si>
  <si>
    <t>MetricThreaded Rod - Grade 8.8 - Course 
Plated Zinc (Silver)</t>
  </si>
  <si>
    <t>Metric CRS 10.9 Flange Bolts</t>
  </si>
  <si>
    <t>HFM10ZY12F055</t>
  </si>
  <si>
    <t>HFM10ZY16F075</t>
  </si>
  <si>
    <t>NWCM8Z14</t>
  </si>
  <si>
    <t>M14-2.00</t>
  </si>
  <si>
    <t>HCM8Z16C170</t>
  </si>
  <si>
    <t>NNCM8Z05</t>
  </si>
  <si>
    <t>-</t>
  </si>
  <si>
    <t>HCM8Z30C050</t>
  </si>
  <si>
    <t>30-3.50</t>
  </si>
  <si>
    <t>WLHMZ42</t>
  </si>
  <si>
    <t>HCM10ZY22C180</t>
  </si>
  <si>
    <t>HCM10ZY22C200</t>
  </si>
  <si>
    <t>HFM10ZY15F055</t>
  </si>
  <si>
    <r>
      <t>Metric 10.9 Cone Lock Nuts</t>
    </r>
    <r>
      <rPr>
        <sz val="12"/>
        <rFont val="Arial"/>
        <family val="2"/>
      </rPr>
      <t xml:space="preserve">
DIN 980V-10 -All Metal  - FINE Thread
Zinc Plated</t>
    </r>
  </si>
  <si>
    <t>NCFM10Z10</t>
  </si>
  <si>
    <t>NCFM10Z12</t>
  </si>
  <si>
    <t>NCFM10Z14</t>
  </si>
  <si>
    <t>NCFM10Z16</t>
  </si>
  <si>
    <r>
      <t xml:space="preserve">Metric Socket Head Caps
</t>
    </r>
    <r>
      <rPr>
        <sz val="12"/>
        <rFont val="Arial"/>
        <family val="2"/>
      </rPr>
      <t>Plain Finish  - Grd 12.9</t>
    </r>
  </si>
  <si>
    <t>HCM304S12C025</t>
  </si>
  <si>
    <t>HCM304S12C030</t>
  </si>
  <si>
    <t>HCM304S12C050</t>
  </si>
  <si>
    <t>SKCPM12P10C050</t>
  </si>
  <si>
    <t>SKCPM12P10C060</t>
  </si>
  <si>
    <t>SKCPM12P12C050</t>
  </si>
  <si>
    <t>SKCPM12P06C040</t>
  </si>
  <si>
    <t>SKCPM12P06C050</t>
  </si>
  <si>
    <t>CRGM8Z10C030</t>
  </si>
  <si>
    <t>66</t>
  </si>
  <si>
    <t>HCM8Z07C040</t>
  </si>
  <si>
    <t>HCM8Z07C050</t>
  </si>
  <si>
    <r>
      <rPr>
        <sz val="22"/>
        <rFont val="Arial"/>
        <family val="2"/>
      </rPr>
      <t>METRIC MACHINE SCREWS</t>
    </r>
    <r>
      <rPr>
        <sz val="12"/>
        <rFont val="Arial"/>
        <family val="2"/>
      </rPr>
      <t xml:space="preserve">
Phillips - Pan Head Metric 4.8 Machine Screws - Zinc Plated</t>
    </r>
    <r>
      <rPr>
        <sz val="14"/>
        <rFont val="Arial"/>
        <family val="2"/>
      </rPr>
      <t xml:space="preserve">
</t>
    </r>
  </si>
  <si>
    <t>Store-Pack  *(2 LB)</t>
  </si>
  <si>
    <t>Bar Code</t>
  </si>
  <si>
    <t>SPMMPZ04C010</t>
  </si>
  <si>
    <t>4 - 0.70</t>
  </si>
  <si>
    <t>540</t>
  </si>
  <si>
    <t>SPMMPZ04C020</t>
  </si>
  <si>
    <t>370</t>
  </si>
  <si>
    <t>SPMMPZ05C012</t>
  </si>
  <si>
    <t>5 - 0.80</t>
  </si>
  <si>
    <t>285</t>
  </si>
  <si>
    <t>SPMMPZ05C016</t>
  </si>
  <si>
    <t>240</t>
  </si>
  <si>
    <t>SPMMPZ05C020</t>
  </si>
  <si>
    <t>0.90</t>
  </si>
  <si>
    <t>220</t>
  </si>
  <si>
    <t>SPMMPZ06C020</t>
  </si>
  <si>
    <t>6 - 1.00</t>
  </si>
  <si>
    <t>1.40</t>
  </si>
  <si>
    <t>SPMMPZ06C025</t>
  </si>
  <si>
    <t>1.58</t>
  </si>
  <si>
    <t>72989696668</t>
  </si>
  <si>
    <t>125</t>
  </si>
  <si>
    <t>CRGM8Z12C045</t>
  </si>
  <si>
    <t>32</t>
  </si>
  <si>
    <t>HXM10ZY10XF030</t>
  </si>
  <si>
    <t>HXM10ZY10XF035</t>
  </si>
  <si>
    <t>HXM10ZY10XF045</t>
  </si>
  <si>
    <t>HCM316S12C120</t>
  </si>
  <si>
    <t>HCM304S10C035</t>
  </si>
  <si>
    <t>HCM316S10C030</t>
  </si>
  <si>
    <t>HCM316S10C050</t>
  </si>
  <si>
    <t>HCM316S16C035</t>
  </si>
  <si>
    <t>HCM316S16C045</t>
  </si>
  <si>
    <t>HCM316S16C055</t>
  </si>
  <si>
    <r>
      <t xml:space="preserve">SS - METRIC HEX HEAD BOLT
</t>
    </r>
    <r>
      <rPr>
        <b/>
        <sz val="12"/>
        <rFont val="Arial"/>
        <family val="2"/>
      </rPr>
      <t xml:space="preserve">Course Thread DIN 931 &amp; 933
(A4)  316 </t>
    </r>
  </si>
  <si>
    <t>HCM316S06C035</t>
  </si>
  <si>
    <t>DIN</t>
  </si>
  <si>
    <t>125A</t>
  </si>
  <si>
    <t>933</t>
  </si>
  <si>
    <t>931</t>
  </si>
  <si>
    <t>NCCM10Z22</t>
  </si>
  <si>
    <t>NCCM10Z05</t>
  </si>
  <si>
    <t>CRGM8Z12C060</t>
  </si>
  <si>
    <t>CRGM8Z08C030</t>
  </si>
  <si>
    <t>107</t>
  </si>
  <si>
    <t>12.175</t>
  </si>
  <si>
    <t>CRGM8Z12C080</t>
  </si>
  <si>
    <t>CRGM8Z12C090</t>
  </si>
  <si>
    <t>CRGM8Z10C050</t>
  </si>
  <si>
    <t>CRGM8Z10C060</t>
  </si>
  <si>
    <t>CRGM8Z10C070</t>
  </si>
  <si>
    <t>CRGM8Z10C080</t>
  </si>
  <si>
    <t>CRGM8Z10C090</t>
  </si>
  <si>
    <t>CRGM8Z10C100</t>
  </si>
  <si>
    <t>HCFLM10ZY10C045</t>
  </si>
  <si>
    <t>HCFLM10ZY10C050</t>
  </si>
  <si>
    <t>HCFLM10ZY10C055</t>
  </si>
  <si>
    <t>HCFLM10ZY10C060</t>
  </si>
  <si>
    <t>HCFLM10ZY08C050</t>
  </si>
  <si>
    <t>HCFLM10ZY08C045</t>
  </si>
  <si>
    <t>HCFLM10ZY08C060</t>
  </si>
  <si>
    <t>HCFLM10ZY08C070</t>
  </si>
  <si>
    <t>HCFLM10ZY10C016</t>
  </si>
  <si>
    <t>HCFLM10ZY10C025</t>
  </si>
  <si>
    <t>HCFLM10ZY10C035</t>
  </si>
  <si>
    <t>HCFLM10ZY10C070</t>
  </si>
  <si>
    <t>HCFLM10ZY12C030</t>
  </si>
  <si>
    <t>HCFLM10ZY12C035</t>
  </si>
  <si>
    <t>HCFLM10ZY12C080</t>
  </si>
  <si>
    <t>HCFLM10ZY16C070</t>
  </si>
  <si>
    <t>HCFLM10ZY06C016</t>
  </si>
  <si>
    <t>SKCPM12P14C060</t>
  </si>
  <si>
    <t>SKCPM12P16C040</t>
  </si>
  <si>
    <t>SKCPM12P16C030</t>
  </si>
  <si>
    <t>SKCPM12P16C050</t>
  </si>
  <si>
    <t>SKCPM12P16C060</t>
  </si>
  <si>
    <t>SKCPM12P16C075</t>
  </si>
  <si>
    <t>SKCPM12P16C090</t>
  </si>
  <si>
    <t>HCM10ZY14C170</t>
  </si>
  <si>
    <r>
      <t>Metric Extra Fine 8.8 Cone Lock Nuts</t>
    </r>
    <r>
      <rPr>
        <sz val="12"/>
        <rFont val="Arial"/>
        <family val="2"/>
      </rPr>
      <t xml:space="preserve">
Metric - Extra Fine Thread
Zinc</t>
    </r>
  </si>
  <si>
    <t>8.8 Metric Extra Fine  -   Zinc</t>
  </si>
  <si>
    <t>NFLXFM8Z12</t>
  </si>
  <si>
    <t>NCXFM8Z12</t>
  </si>
  <si>
    <r>
      <t xml:space="preserve">Metric Extra Fine 8.8 Flange Nuts
</t>
    </r>
    <r>
      <rPr>
        <sz val="12"/>
        <rFont val="Arial"/>
        <family val="2"/>
      </rPr>
      <t>Smooth Flange - Extra Fine Thread
Plated</t>
    </r>
  </si>
  <si>
    <t>HCM8Z22C080</t>
  </si>
  <si>
    <t>HCM8Z22C090</t>
  </si>
  <si>
    <r>
      <t>CRS - 10.9 Metric Flange Bolts</t>
    </r>
    <r>
      <rPr>
        <sz val="12"/>
        <rFont val="Arial"/>
        <family val="2"/>
      </rPr>
      <t xml:space="preserve">
Metric Course Thread
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ZINC YELLOW*</t>
    </r>
  </si>
  <si>
    <t>* Note:  In most cases, product has been converted to Zinc Yellow Plating.  There are some slow moving sizes</t>
  </si>
  <si>
    <t xml:space="preserve">            with minimal inventory that may have Zinc Silver Plating and will be sold prior to ZY Product.</t>
  </si>
  <si>
    <t>Available Metrics - 2024</t>
  </si>
  <si>
    <r>
      <t xml:space="preserve">Metric Flat Head Socket Caps
</t>
    </r>
    <r>
      <rPr>
        <sz val="12"/>
        <rFont val="Arial"/>
        <family val="2"/>
      </rPr>
      <t>Plain Finish  - Grd 12.9</t>
    </r>
  </si>
  <si>
    <t>SKFCPM12P12C035</t>
  </si>
  <si>
    <t>SKFCPM12P12C050</t>
  </si>
  <si>
    <t>SKCPM12P12C015</t>
  </si>
  <si>
    <t>ZINC</t>
  </si>
  <si>
    <t>HCFLM10ZY06C012</t>
  </si>
  <si>
    <t>HCFLM10ZY06C035</t>
  </si>
  <si>
    <t>HCFLM10ZY06C040</t>
  </si>
  <si>
    <t>HCFLM10ZY08C012</t>
  </si>
  <si>
    <t>HCFLM10ZY10C040</t>
  </si>
  <si>
    <t>HCFLM10ZY12C045</t>
  </si>
  <si>
    <t>HCFLM10ZY12C050</t>
  </si>
  <si>
    <t>HCFLM10ZY12C060</t>
  </si>
  <si>
    <t>HCFLM10ZY16C030</t>
  </si>
  <si>
    <t>HCFLM10ZY16C040</t>
  </si>
  <si>
    <t>HCFLM10ZY16C050</t>
  </si>
  <si>
    <t>HCFLM10ZY16C060</t>
  </si>
  <si>
    <t>SKCPM12P12C035</t>
  </si>
  <si>
    <t>HCM10ZY22C220</t>
  </si>
  <si>
    <t>HCFLM10ZY12C040</t>
  </si>
  <si>
    <t>HCFLM10ZY12C070</t>
  </si>
  <si>
    <t>HCM10ZY10C160</t>
  </si>
  <si>
    <t>HCM10ZY10C170</t>
  </si>
  <si>
    <r>
      <t xml:space="preserve">Metric Button Head Socket Caps
</t>
    </r>
    <r>
      <rPr>
        <sz val="12"/>
        <rFont val="Arial"/>
        <family val="2"/>
      </rPr>
      <t>Plain Finish  - Grd 12.9</t>
    </r>
  </si>
  <si>
    <t>SKBCPM12P12C050</t>
  </si>
  <si>
    <t>HCM10ZY24C190</t>
  </si>
  <si>
    <r>
      <t>SS - Metric Nylock Nuts</t>
    </r>
    <r>
      <rPr>
        <b/>
        <sz val="12"/>
        <rFont val="Arial"/>
        <family val="2"/>
      </rPr>
      <t xml:space="preserve">
Course Thread
A2 Din 985</t>
    </r>
  </si>
  <si>
    <t>985</t>
  </si>
  <si>
    <t>NNCM304S06</t>
  </si>
  <si>
    <t>NNCM304S08</t>
  </si>
  <si>
    <t>NNCM304S10</t>
  </si>
  <si>
    <t>NNCM304S12</t>
  </si>
  <si>
    <t>SKCPM12P12C125</t>
  </si>
  <si>
    <t>HCM304S08C020</t>
  </si>
  <si>
    <t>HCM304S08C035</t>
  </si>
  <si>
    <t>HCM304S08C040</t>
  </si>
  <si>
    <t>HCM304S06C030</t>
  </si>
  <si>
    <r>
      <t xml:space="preserve">SS - METRIC HEX HEAD BOLT
</t>
    </r>
    <r>
      <rPr>
        <b/>
        <sz val="12"/>
        <rFont val="Arial"/>
        <family val="2"/>
      </rPr>
      <t xml:space="preserve">Course Thread DIN 933 &amp; 931
(A2)  304 </t>
    </r>
  </si>
  <si>
    <t>HCM304S12C040</t>
  </si>
  <si>
    <t>HCM304S12C035</t>
  </si>
  <si>
    <r>
      <t>Metric Hardened Lockwashers</t>
    </r>
    <r>
      <rPr>
        <b/>
        <sz val="12"/>
        <rFont val="Arial"/>
        <family val="2"/>
      </rPr>
      <t xml:space="preserve">
DIN127B Split  -   Zinc Plated
(Recommended for use with 8.8 &amp; 10.9 Bolts)</t>
    </r>
  </si>
  <si>
    <r>
      <t>Metric Hardened Flatwashers</t>
    </r>
    <r>
      <rPr>
        <b/>
        <sz val="12"/>
        <rFont val="Arial"/>
        <family val="2"/>
      </rPr>
      <t xml:space="preserve">
10.9-DIN 125A-HV200  -  Zinc Yellow
(Recommended for use with 8.8 &amp; 10.9 Bolts)</t>
    </r>
  </si>
  <si>
    <t>WLHMZ04</t>
  </si>
  <si>
    <t>WLHMZ05</t>
  </si>
  <si>
    <t>WLHMZ07</t>
  </si>
  <si>
    <t>WLHMZ06</t>
  </si>
  <si>
    <t>WLHMZ08</t>
  </si>
  <si>
    <t>WLHMZ10</t>
  </si>
  <si>
    <t>WLHMZ12</t>
  </si>
  <si>
    <t>WLHMZ14</t>
  </si>
  <si>
    <t>WLHMZ16</t>
  </si>
  <si>
    <t>WLHMZ18</t>
  </si>
  <si>
    <t>WLHMZ20</t>
  </si>
  <si>
    <t>WLHMZ22</t>
  </si>
  <si>
    <t>WLHMZ24</t>
  </si>
  <si>
    <r>
      <t>XL-Hardened Metric Lockwashers</t>
    </r>
    <r>
      <rPr>
        <b/>
        <sz val="12"/>
        <rFont val="Arial"/>
        <family val="2"/>
      </rPr>
      <t xml:space="preserve">
DIN127B Split - - Zinc Plated</t>
    </r>
  </si>
  <si>
    <t>Items below are available on a cost plus basis.</t>
  </si>
  <si>
    <t>SKCPM12P14C050</t>
  </si>
  <si>
    <t>SKCPM12P14C070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</si>
</sst>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26"/>
      <name val="Arial"/>
      <family val="2"/>
    </font>
    <font>
      <sz val="24"/>
      <name val="Arial"/>
      <family val="2"/>
    </font>
    <font>
      <sz val="48"/>
      <name val="Times New Roman"/>
      <family val="1"/>
    </font>
    <font>
      <sz val="9"/>
      <name val="Arial"/>
      <family val="2"/>
    </font>
    <font>
      <sz val="16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0"/>
      <name val="Arial"/>
      <family val="2"/>
    </font>
    <font>
      <sz val="36"/>
      <name val="Arial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sz val="10"/>
      <color theme="4" tint="-0.249977111117893"/>
      <name val="Arial"/>
      <family val="2"/>
    </font>
    <font>
      <b/>
      <sz val="10"/>
      <color theme="1"/>
      <name val="Arial"/>
      <family val="2"/>
    </font>
    <font>
      <sz val="10"/>
      <color rgb="FF02279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2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80808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72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left"/>
    </xf>
    <xf numFmtId="2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left"/>
    </xf>
    <xf numFmtId="49" fontId="7" fillId="0" borderId="10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2" fillId="0" borderId="7" xfId="0" applyFont="1" applyBorder="1"/>
    <xf numFmtId="2" fontId="1" fillId="0" borderId="4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left"/>
    </xf>
    <xf numFmtId="0" fontId="14" fillId="0" borderId="0" xfId="0" applyFont="1" applyAlignment="1">
      <alignment vertical="center"/>
    </xf>
    <xf numFmtId="0" fontId="2" fillId="0" borderId="2" xfId="0" applyFont="1" applyBorder="1" applyAlignment="1">
      <alignment horizontal="left"/>
    </xf>
    <xf numFmtId="0" fontId="10" fillId="0" borderId="1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2" fontId="6" fillId="0" borderId="6" xfId="0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2" fontId="19" fillId="0" borderId="4" xfId="0" applyNumberFormat="1" applyFont="1" applyBorder="1" applyAlignment="1">
      <alignment horizontal="center"/>
    </xf>
    <xf numFmtId="1" fontId="19" fillId="0" borderId="4" xfId="0" applyNumberFormat="1" applyFont="1" applyBorder="1" applyAlignment="1">
      <alignment horizontal="center"/>
    </xf>
    <xf numFmtId="2" fontId="19" fillId="0" borderId="2" xfId="0" applyNumberFormat="1" applyFont="1" applyBorder="1" applyAlignment="1">
      <alignment horizontal="center"/>
    </xf>
    <xf numFmtId="2" fontId="19" fillId="0" borderId="5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1" fontId="2" fillId="0" borderId="7" xfId="0" applyNumberFormat="1" applyFont="1" applyBorder="1"/>
    <xf numFmtId="0" fontId="2" fillId="0" borderId="10" xfId="0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left"/>
    </xf>
    <xf numFmtId="49" fontId="2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1" fontId="2" fillId="0" borderId="9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44" fontId="10" fillId="0" borderId="1" xfId="0" applyNumberFormat="1" applyFont="1" applyBorder="1" applyAlignment="1">
      <alignment horizontal="center"/>
    </xf>
    <xf numFmtId="44" fontId="2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2" fillId="0" borderId="0" xfId="1"/>
    <xf numFmtId="0" fontId="10" fillId="0" borderId="12" xfId="1" applyFont="1" applyBorder="1" applyAlignment="1">
      <alignment horizontal="center"/>
    </xf>
    <xf numFmtId="49" fontId="2" fillId="0" borderId="2" xfId="1" applyNumberFormat="1" applyBorder="1" applyAlignment="1">
      <alignment horizontal="left"/>
    </xf>
    <xf numFmtId="49" fontId="2" fillId="0" borderId="4" xfId="1" applyNumberFormat="1" applyBorder="1" applyAlignment="1">
      <alignment horizontal="center"/>
    </xf>
    <xf numFmtId="2" fontId="2" fillId="0" borderId="4" xfId="1" applyNumberFormat="1" applyBorder="1" applyAlignment="1">
      <alignment horizontal="center"/>
    </xf>
    <xf numFmtId="1" fontId="2" fillId="0" borderId="4" xfId="1" applyNumberFormat="1" applyBorder="1" applyAlignment="1">
      <alignment horizontal="center"/>
    </xf>
    <xf numFmtId="49" fontId="2" fillId="0" borderId="5" xfId="1" applyNumberFormat="1" applyBorder="1" applyAlignment="1">
      <alignment horizontal="left"/>
    </xf>
    <xf numFmtId="49" fontId="2" fillId="0" borderId="8" xfId="1" applyNumberFormat="1" applyBorder="1" applyAlignment="1">
      <alignment horizontal="center"/>
    </xf>
    <xf numFmtId="2" fontId="2" fillId="0" borderId="8" xfId="1" applyNumberFormat="1" applyBorder="1" applyAlignment="1">
      <alignment horizontal="center"/>
    </xf>
    <xf numFmtId="1" fontId="2" fillId="0" borderId="8" xfId="1" applyNumberFormat="1" applyBorder="1" applyAlignment="1">
      <alignment horizontal="center"/>
    </xf>
    <xf numFmtId="2" fontId="6" fillId="0" borderId="2" xfId="1" applyNumberFormat="1" applyFont="1" applyBorder="1" applyAlignment="1">
      <alignment horizontal="center"/>
    </xf>
    <xf numFmtId="0" fontId="2" fillId="0" borderId="2" xfId="1" applyBorder="1"/>
    <xf numFmtId="2" fontId="6" fillId="0" borderId="5" xfId="1" applyNumberFormat="1" applyFont="1" applyBorder="1" applyAlignment="1">
      <alignment horizontal="center"/>
    </xf>
    <xf numFmtId="0" fontId="2" fillId="0" borderId="0" xfId="1" applyAlignment="1">
      <alignment horizontal="left"/>
    </xf>
    <xf numFmtId="0" fontId="2" fillId="0" borderId="0" xfId="1" applyAlignment="1">
      <alignment horizontal="center"/>
    </xf>
    <xf numFmtId="0" fontId="10" fillId="0" borderId="15" xfId="1" applyFont="1" applyBorder="1" applyAlignment="1">
      <alignment horizontal="center"/>
    </xf>
    <xf numFmtId="49" fontId="2" fillId="0" borderId="1" xfId="1" applyNumberFormat="1" applyBorder="1" applyAlignment="1">
      <alignment horizontal="left"/>
    </xf>
    <xf numFmtId="49" fontId="2" fillId="0" borderId="3" xfId="1" applyNumberFormat="1" applyBorder="1" applyAlignment="1">
      <alignment horizontal="center"/>
    </xf>
    <xf numFmtId="2" fontId="2" fillId="0" borderId="6" xfId="1" applyNumberFormat="1" applyBorder="1" applyAlignment="1">
      <alignment horizontal="center"/>
    </xf>
    <xf numFmtId="1" fontId="2" fillId="0" borderId="1" xfId="1" applyNumberFormat="1" applyBorder="1" applyAlignment="1">
      <alignment horizontal="center"/>
    </xf>
    <xf numFmtId="2" fontId="6" fillId="0" borderId="3" xfId="1" applyNumberFormat="1" applyFont="1" applyBorder="1" applyAlignment="1">
      <alignment horizontal="center"/>
    </xf>
    <xf numFmtId="0" fontId="2" fillId="0" borderId="4" xfId="1" applyBorder="1"/>
    <xf numFmtId="2" fontId="2" fillId="0" borderId="0" xfId="1" applyNumberFormat="1" applyAlignment="1">
      <alignment horizontal="center"/>
    </xf>
    <xf numFmtId="1" fontId="2" fillId="0" borderId="2" xfId="1" applyNumberForma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2" fontId="6" fillId="0" borderId="0" xfId="1" applyNumberFormat="1" applyFont="1" applyAlignment="1">
      <alignment horizontal="center"/>
    </xf>
    <xf numFmtId="49" fontId="7" fillId="0" borderId="5" xfId="1" applyNumberFormat="1" applyFont="1" applyBorder="1" applyAlignment="1">
      <alignment horizontal="left"/>
    </xf>
    <xf numFmtId="49" fontId="7" fillId="0" borderId="8" xfId="1" applyNumberFormat="1" applyFont="1" applyBorder="1" applyAlignment="1">
      <alignment horizontal="center"/>
    </xf>
    <xf numFmtId="2" fontId="7" fillId="0" borderId="7" xfId="1" applyNumberFormat="1" applyFont="1" applyBorder="1" applyAlignment="1">
      <alignment horizontal="center"/>
    </xf>
    <xf numFmtId="1" fontId="7" fillId="0" borderId="5" xfId="1" applyNumberFormat="1" applyFont="1" applyBorder="1" applyAlignment="1">
      <alignment horizontal="center"/>
    </xf>
    <xf numFmtId="2" fontId="6" fillId="0" borderId="7" xfId="1" applyNumberFormat="1" applyFont="1" applyBorder="1" applyAlignment="1">
      <alignment horizontal="center"/>
    </xf>
    <xf numFmtId="1" fontId="7" fillId="0" borderId="8" xfId="1" applyNumberFormat="1" applyFont="1" applyBorder="1" applyAlignment="1">
      <alignment horizontal="center"/>
    </xf>
    <xf numFmtId="2" fontId="6" fillId="0" borderId="8" xfId="1" applyNumberFormat="1" applyFont="1" applyBorder="1" applyAlignment="1">
      <alignment horizontal="center"/>
    </xf>
    <xf numFmtId="49" fontId="2" fillId="0" borderId="0" xfId="1" applyNumberFormat="1" applyAlignment="1">
      <alignment horizontal="left"/>
    </xf>
    <xf numFmtId="49" fontId="2" fillId="0" borderId="0" xfId="1" applyNumberFormat="1" applyAlignment="1">
      <alignment horizontal="center"/>
    </xf>
    <xf numFmtId="1" fontId="2" fillId="0" borderId="0" xfId="1" applyNumberFormat="1" applyAlignment="1">
      <alignment horizontal="center"/>
    </xf>
    <xf numFmtId="0" fontId="10" fillId="0" borderId="1" xfId="1" applyFont="1" applyBorder="1" applyAlignment="1">
      <alignment horizontal="center"/>
    </xf>
    <xf numFmtId="49" fontId="2" fillId="18" borderId="1" xfId="1" applyNumberFormat="1" applyFill="1" applyBorder="1" applyAlignment="1">
      <alignment horizontal="left"/>
    </xf>
    <xf numFmtId="2" fontId="2" fillId="18" borderId="3" xfId="1" applyNumberFormat="1" applyFill="1" applyBorder="1" applyAlignment="1">
      <alignment horizontal="center"/>
    </xf>
    <xf numFmtId="1" fontId="2" fillId="18" borderId="3" xfId="1" applyNumberFormat="1" applyFill="1" applyBorder="1" applyAlignment="1">
      <alignment horizontal="center"/>
    </xf>
    <xf numFmtId="1" fontId="2" fillId="18" borderId="6" xfId="1" applyNumberFormat="1" applyFill="1" applyBorder="1" applyAlignment="1">
      <alignment horizontal="center"/>
    </xf>
    <xf numFmtId="2" fontId="6" fillId="18" borderId="1" xfId="1" applyNumberFormat="1" applyFont="1" applyFill="1" applyBorder="1" applyAlignment="1">
      <alignment horizontal="center"/>
    </xf>
    <xf numFmtId="1" fontId="10" fillId="0" borderId="3" xfId="1" applyNumberFormat="1" applyFont="1" applyBorder="1" applyAlignment="1">
      <alignment horizontal="center"/>
    </xf>
    <xf numFmtId="1" fontId="10" fillId="0" borderId="6" xfId="1" applyNumberFormat="1" applyFont="1" applyBorder="1" applyAlignment="1">
      <alignment horizontal="center"/>
    </xf>
    <xf numFmtId="0" fontId="2" fillId="0" borderId="1" xfId="1" applyBorder="1"/>
    <xf numFmtId="1" fontId="2" fillId="0" borderId="7" xfId="1" applyNumberFormat="1" applyBorder="1" applyAlignment="1">
      <alignment horizontal="center"/>
    </xf>
    <xf numFmtId="0" fontId="2" fillId="0" borderId="5" xfId="1" applyBorder="1"/>
    <xf numFmtId="49" fontId="2" fillId="18" borderId="2" xfId="1" applyNumberFormat="1" applyFill="1" applyBorder="1" applyAlignment="1">
      <alignment horizontal="left"/>
    </xf>
    <xf numFmtId="49" fontId="2" fillId="18" borderId="4" xfId="1" applyNumberFormat="1" applyFill="1" applyBorder="1" applyAlignment="1">
      <alignment horizontal="center"/>
    </xf>
    <xf numFmtId="2" fontId="2" fillId="18" borderId="4" xfId="1" applyNumberFormat="1" applyFill="1" applyBorder="1" applyAlignment="1">
      <alignment horizontal="center"/>
    </xf>
    <xf numFmtId="1" fontId="2" fillId="18" borderId="2" xfId="1" applyNumberFormat="1" applyFill="1" applyBorder="1" applyAlignment="1">
      <alignment horizontal="center"/>
    </xf>
    <xf numFmtId="2" fontId="6" fillId="18" borderId="4" xfId="1" applyNumberFormat="1" applyFont="1" applyFill="1" applyBorder="1" applyAlignment="1">
      <alignment horizontal="center"/>
    </xf>
    <xf numFmtId="49" fontId="2" fillId="18" borderId="5" xfId="1" applyNumberFormat="1" applyFill="1" applyBorder="1" applyAlignment="1">
      <alignment horizontal="left"/>
    </xf>
    <xf numFmtId="49" fontId="2" fillId="18" borderId="8" xfId="1" applyNumberFormat="1" applyFill="1" applyBorder="1" applyAlignment="1">
      <alignment horizontal="center"/>
    </xf>
    <xf numFmtId="2" fontId="2" fillId="18" borderId="8" xfId="1" applyNumberFormat="1" applyFill="1" applyBorder="1" applyAlignment="1">
      <alignment horizontal="center"/>
    </xf>
    <xf numFmtId="1" fontId="2" fillId="18" borderId="5" xfId="1" applyNumberFormat="1" applyFill="1" applyBorder="1" applyAlignment="1">
      <alignment horizontal="center"/>
    </xf>
    <xf numFmtId="2" fontId="6" fillId="18" borderId="8" xfId="1" applyNumberFormat="1" applyFont="1" applyFill="1" applyBorder="1" applyAlignment="1">
      <alignment horizontal="center"/>
    </xf>
    <xf numFmtId="2" fontId="2" fillId="0" borderId="7" xfId="1" applyNumberFormat="1" applyBorder="1" applyAlignment="1">
      <alignment horizontal="center"/>
    </xf>
    <xf numFmtId="1" fontId="2" fillId="0" borderId="5" xfId="1" applyNumberFormat="1" applyBorder="1" applyAlignment="1">
      <alignment horizontal="center"/>
    </xf>
    <xf numFmtId="49" fontId="1" fillId="0" borderId="9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9" fontId="1" fillId="0" borderId="10" xfId="0" applyNumberFormat="1" applyFont="1" applyBorder="1" applyAlignment="1">
      <alignment horizontal="left"/>
    </xf>
    <xf numFmtId="49" fontId="1" fillId="0" borderId="10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0" borderId="11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9" fontId="1" fillId="0" borderId="9" xfId="0" applyNumberFormat="1" applyFont="1" applyBorder="1" applyAlignment="1">
      <alignment horizontal="left" vertical="center"/>
    </xf>
    <xf numFmtId="49" fontId="1" fillId="0" borderId="9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49" fontId="1" fillId="0" borderId="2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10" xfId="0" applyFont="1" applyBorder="1" applyAlignment="1">
      <alignment horizontal="left"/>
    </xf>
    <xf numFmtId="49" fontId="1" fillId="0" borderId="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" fillId="0" borderId="5" xfId="0" applyNumberFormat="1" applyFont="1" applyBorder="1" applyAlignment="1">
      <alignment horizontal="left"/>
    </xf>
    <xf numFmtId="1" fontId="1" fillId="0" borderId="7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center"/>
    </xf>
    <xf numFmtId="0" fontId="1" fillId="0" borderId="0" xfId="2"/>
    <xf numFmtId="0" fontId="10" fillId="0" borderId="1" xfId="2" applyFont="1" applyBorder="1" applyAlignment="1">
      <alignment horizontal="center"/>
    </xf>
    <xf numFmtId="49" fontId="1" fillId="0" borderId="12" xfId="2" applyNumberFormat="1" applyBorder="1" applyAlignment="1">
      <alignment horizontal="left"/>
    </xf>
    <xf numFmtId="49" fontId="1" fillId="0" borderId="12" xfId="2" applyNumberFormat="1" applyBorder="1" applyAlignment="1">
      <alignment horizontal="center"/>
    </xf>
    <xf numFmtId="2" fontId="1" fillId="0" borderId="12" xfId="2" applyNumberFormat="1" applyBorder="1" applyAlignment="1">
      <alignment horizontal="center"/>
    </xf>
    <xf numFmtId="1" fontId="1" fillId="0" borderId="12" xfId="2" applyNumberFormat="1" applyBorder="1" applyAlignment="1">
      <alignment horizontal="center"/>
    </xf>
    <xf numFmtId="0" fontId="1" fillId="0" borderId="12" xfId="2" applyBorder="1" applyAlignment="1">
      <alignment horizontal="left"/>
    </xf>
    <xf numFmtId="0" fontId="1" fillId="0" borderId="12" xfId="2" applyBorder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0" fillId="0" borderId="12" xfId="2" applyFont="1" applyBorder="1" applyAlignment="1">
      <alignment horizontal="center"/>
    </xf>
    <xf numFmtId="0" fontId="1" fillId="0" borderId="12" xfId="2" applyBorder="1"/>
    <xf numFmtId="0" fontId="10" fillId="0" borderId="2" xfId="0" applyFont="1" applyBorder="1" applyAlignment="1">
      <alignment horizontal="left"/>
    </xf>
    <xf numFmtId="1" fontId="10" fillId="0" borderId="4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1" fontId="25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9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1" fillId="0" borderId="10" xfId="0" applyFont="1" applyBorder="1"/>
    <xf numFmtId="0" fontId="1" fillId="0" borderId="2" xfId="0" applyFont="1" applyBorder="1"/>
    <xf numFmtId="49" fontId="19" fillId="0" borderId="4" xfId="0" applyNumberFormat="1" applyFont="1" applyBorder="1" applyAlignment="1">
      <alignment horizontal="center"/>
    </xf>
    <xf numFmtId="49" fontId="19" fillId="0" borderId="2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center"/>
    </xf>
    <xf numFmtId="0" fontId="19" fillId="0" borderId="5" xfId="0" applyFont="1" applyBorder="1" applyAlignment="1">
      <alignment horizontal="left"/>
    </xf>
    <xf numFmtId="0" fontId="19" fillId="0" borderId="8" xfId="0" applyFont="1" applyBorder="1" applyAlignment="1">
      <alignment horizontal="center"/>
    </xf>
    <xf numFmtId="2" fontId="19" fillId="0" borderId="8" xfId="0" applyNumberFormat="1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1" fontId="19" fillId="0" borderId="8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2" fontId="23" fillId="0" borderId="4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16" borderId="1" xfId="0" applyFont="1" applyFill="1" applyBorder="1" applyAlignment="1">
      <alignment horizontal="left"/>
    </xf>
    <xf numFmtId="0" fontId="1" fillId="16" borderId="3" xfId="0" applyFont="1" applyFill="1" applyBorder="1" applyAlignment="1">
      <alignment horizontal="center"/>
    </xf>
    <xf numFmtId="2" fontId="1" fillId="16" borderId="3" xfId="0" applyNumberFormat="1" applyFont="1" applyFill="1" applyBorder="1" applyAlignment="1">
      <alignment horizontal="center"/>
    </xf>
    <xf numFmtId="1" fontId="1" fillId="16" borderId="3" xfId="0" applyNumberFormat="1" applyFont="1" applyFill="1" applyBorder="1" applyAlignment="1">
      <alignment horizontal="center"/>
    </xf>
    <xf numFmtId="2" fontId="6" fillId="16" borderId="3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22" borderId="12" xfId="0" applyNumberFormat="1" applyFont="1" applyFill="1" applyBorder="1" applyAlignment="1">
      <alignment horizontal="left"/>
    </xf>
    <xf numFmtId="0" fontId="1" fillId="22" borderId="12" xfId="0" applyFont="1" applyFill="1" applyBorder="1" applyAlignment="1">
      <alignment horizontal="center"/>
    </xf>
    <xf numFmtId="2" fontId="1" fillId="22" borderId="12" xfId="0" applyNumberFormat="1" applyFont="1" applyFill="1" applyBorder="1" applyAlignment="1">
      <alignment horizontal="center"/>
    </xf>
    <xf numFmtId="0" fontId="1" fillId="16" borderId="12" xfId="0" applyFont="1" applyFill="1" applyBorder="1" applyAlignment="1">
      <alignment horizontal="center"/>
    </xf>
    <xf numFmtId="1" fontId="1" fillId="22" borderId="12" xfId="0" applyNumberFormat="1" applyFont="1" applyFill="1" applyBorder="1" applyAlignment="1">
      <alignment horizontal="center"/>
    </xf>
    <xf numFmtId="2" fontId="6" fillId="22" borderId="12" xfId="0" applyNumberFormat="1" applyFont="1" applyFill="1" applyBorder="1" applyAlignment="1">
      <alignment horizontal="center"/>
    </xf>
    <xf numFmtId="49" fontId="10" fillId="22" borderId="12" xfId="0" applyNumberFormat="1" applyFont="1" applyFill="1" applyBorder="1" applyAlignment="1">
      <alignment horizontal="left"/>
    </xf>
    <xf numFmtId="0" fontId="10" fillId="22" borderId="12" xfId="0" applyFont="1" applyFill="1" applyBorder="1" applyAlignment="1">
      <alignment horizontal="center"/>
    </xf>
    <xf numFmtId="2" fontId="10" fillId="22" borderId="12" xfId="0" applyNumberFormat="1" applyFont="1" applyFill="1" applyBorder="1" applyAlignment="1">
      <alignment horizontal="center"/>
    </xf>
    <xf numFmtId="0" fontId="10" fillId="16" borderId="12" xfId="0" applyFont="1" applyFill="1" applyBorder="1" applyAlignment="1">
      <alignment horizontal="center"/>
    </xf>
    <xf numFmtId="1" fontId="10" fillId="22" borderId="12" xfId="0" applyNumberFormat="1" applyFont="1" applyFill="1" applyBorder="1" applyAlignment="1">
      <alignment horizontal="center"/>
    </xf>
    <xf numFmtId="2" fontId="23" fillId="22" borderId="12" xfId="0" applyNumberFormat="1" applyFont="1" applyFill="1" applyBorder="1" applyAlignment="1">
      <alignment horizontal="center"/>
    </xf>
    <xf numFmtId="2" fontId="23" fillId="16" borderId="12" xfId="0" applyNumberFormat="1" applyFont="1" applyFill="1" applyBorder="1" applyAlignment="1">
      <alignment horizontal="center"/>
    </xf>
    <xf numFmtId="2" fontId="1" fillId="16" borderId="12" xfId="0" applyNumberFormat="1" applyFont="1" applyFill="1" applyBorder="1" applyAlignment="1">
      <alignment horizontal="center"/>
    </xf>
    <xf numFmtId="1" fontId="1" fillId="16" borderId="12" xfId="0" applyNumberFormat="1" applyFont="1" applyFill="1" applyBorder="1" applyAlignment="1">
      <alignment horizontal="center"/>
    </xf>
    <xf numFmtId="2" fontId="6" fillId="16" borderId="12" xfId="0" applyNumberFormat="1" applyFont="1" applyFill="1" applyBorder="1" applyAlignment="1">
      <alignment horizontal="center"/>
    </xf>
    <xf numFmtId="49" fontId="1" fillId="16" borderId="12" xfId="0" applyNumberFormat="1" applyFont="1" applyFill="1" applyBorder="1" applyAlignment="1">
      <alignment horizontal="left"/>
    </xf>
    <xf numFmtId="49" fontId="10" fillId="16" borderId="12" xfId="0" applyNumberFormat="1" applyFont="1" applyFill="1" applyBorder="1" applyAlignment="1">
      <alignment horizontal="left"/>
    </xf>
    <xf numFmtId="2" fontId="10" fillId="16" borderId="12" xfId="0" applyNumberFormat="1" applyFont="1" applyFill="1" applyBorder="1" applyAlignment="1">
      <alignment horizontal="center"/>
    </xf>
    <xf numFmtId="1" fontId="10" fillId="16" borderId="12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49" fontId="25" fillId="0" borderId="10" xfId="0" applyNumberFormat="1" applyFont="1" applyBorder="1" applyAlignment="1">
      <alignment horizontal="left"/>
    </xf>
    <xf numFmtId="0" fontId="25" fillId="0" borderId="10" xfId="0" applyFont="1" applyBorder="1" applyAlignment="1">
      <alignment horizontal="center"/>
    </xf>
    <xf numFmtId="49" fontId="25" fillId="0" borderId="10" xfId="0" applyNumberFormat="1" applyFont="1" applyBorder="1" applyAlignment="1">
      <alignment horizontal="center"/>
    </xf>
    <xf numFmtId="2" fontId="25" fillId="0" borderId="10" xfId="0" applyNumberFormat="1" applyFont="1" applyBorder="1" applyAlignment="1">
      <alignment horizontal="center"/>
    </xf>
    <xf numFmtId="1" fontId="25" fillId="0" borderId="2" xfId="0" applyNumberFormat="1" applyFont="1" applyBorder="1" applyAlignment="1">
      <alignment horizontal="center"/>
    </xf>
    <xf numFmtId="2" fontId="25" fillId="0" borderId="2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1" xfId="0" applyFont="1" applyBorder="1"/>
    <xf numFmtId="0" fontId="1" fillId="0" borderId="11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49" fontId="1" fillId="0" borderId="12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/>
    <xf numFmtId="0" fontId="1" fillId="0" borderId="7" xfId="0" applyFont="1" applyBorder="1"/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2" fontId="23" fillId="0" borderId="2" xfId="0" applyNumberFormat="1" applyFont="1" applyBorder="1" applyAlignment="1">
      <alignment horizontal="center"/>
    </xf>
    <xf numFmtId="0" fontId="1" fillId="0" borderId="1" xfId="2" applyBorder="1" applyAlignment="1">
      <alignment horizontal="center"/>
    </xf>
    <xf numFmtId="49" fontId="10" fillId="16" borderId="5" xfId="0" applyNumberFormat="1" applyFont="1" applyFill="1" applyBorder="1" applyAlignment="1">
      <alignment horizontal="left"/>
    </xf>
    <xf numFmtId="0" fontId="10" fillId="16" borderId="5" xfId="0" applyFont="1" applyFill="1" applyBorder="1" applyAlignment="1">
      <alignment horizontal="center"/>
    </xf>
    <xf numFmtId="2" fontId="10" fillId="16" borderId="5" xfId="0" applyNumberFormat="1" applyFont="1" applyFill="1" applyBorder="1" applyAlignment="1">
      <alignment horizontal="center"/>
    </xf>
    <xf numFmtId="1" fontId="10" fillId="16" borderId="5" xfId="0" applyNumberFormat="1" applyFont="1" applyFill="1" applyBorder="1" applyAlignment="1">
      <alignment horizontal="center"/>
    </xf>
    <xf numFmtId="2" fontId="23" fillId="16" borderId="5" xfId="0" applyNumberFormat="1" applyFont="1" applyFill="1" applyBorder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/>
    </xf>
    <xf numFmtId="0" fontId="1" fillId="0" borderId="0" xfId="1" applyFont="1"/>
    <xf numFmtId="49" fontId="1" fillId="0" borderId="0" xfId="0" applyNumberFormat="1" applyFont="1" applyAlignment="1">
      <alignment horizontal="left"/>
    </xf>
    <xf numFmtId="2" fontId="1" fillId="18" borderId="12" xfId="0" applyNumberFormat="1" applyFont="1" applyFill="1" applyBorder="1" applyAlignment="1">
      <alignment horizontal="center"/>
    </xf>
    <xf numFmtId="0" fontId="1" fillId="18" borderId="12" xfId="0" applyFont="1" applyFill="1" applyBorder="1" applyAlignment="1">
      <alignment horizontal="center"/>
    </xf>
    <xf numFmtId="2" fontId="1" fillId="18" borderId="12" xfId="0" applyNumberFormat="1" applyFont="1" applyFill="1" applyBorder="1" applyAlignment="1">
      <alignment horizontal="center" vertical="center" wrapText="1"/>
    </xf>
    <xf numFmtId="0" fontId="1" fillId="18" borderId="12" xfId="0" applyFont="1" applyFill="1" applyBorder="1" applyAlignment="1">
      <alignment horizontal="center" vertical="center" wrapText="1"/>
    </xf>
    <xf numFmtId="49" fontId="1" fillId="18" borderId="12" xfId="0" applyNumberFormat="1" applyFont="1" applyFill="1" applyBorder="1" applyAlignment="1">
      <alignment horizontal="center"/>
    </xf>
    <xf numFmtId="49" fontId="1" fillId="18" borderId="12" xfId="0" applyNumberFormat="1" applyFont="1" applyFill="1" applyBorder="1" applyAlignment="1">
      <alignment horizontal="left"/>
    </xf>
    <xf numFmtId="2" fontId="1" fillId="2" borderId="12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" fontId="1" fillId="0" borderId="14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left"/>
    </xf>
    <xf numFmtId="0" fontId="0" fillId="0" borderId="10" xfId="0" applyBorder="1"/>
    <xf numFmtId="2" fontId="1" fillId="0" borderId="1" xfId="2" applyNumberForma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/>
    </xf>
    <xf numFmtId="49" fontId="1" fillId="0" borderId="2" xfId="1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2" fontId="27" fillId="0" borderId="12" xfId="0" applyNumberFormat="1" applyFont="1" applyBorder="1" applyAlignment="1">
      <alignment horizontal="center"/>
    </xf>
    <xf numFmtId="49" fontId="1" fillId="0" borderId="12" xfId="0" applyNumberFormat="1" applyFont="1" applyBorder="1" applyAlignment="1" applyProtection="1">
      <alignment horizontal="left"/>
      <protection locked="0"/>
    </xf>
    <xf numFmtId="49" fontId="1" fillId="0" borderId="12" xfId="0" applyNumberFormat="1" applyFont="1" applyBorder="1" applyAlignment="1" applyProtection="1">
      <alignment horizontal="center"/>
      <protection locked="0"/>
    </xf>
    <xf numFmtId="2" fontId="1" fillId="0" borderId="12" xfId="0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2" fontId="6" fillId="0" borderId="12" xfId="0" applyNumberFormat="1" applyFont="1" applyBorder="1" applyAlignment="1" applyProtection="1">
      <alignment horizontal="center"/>
      <protection locked="0"/>
    </xf>
    <xf numFmtId="2" fontId="20" fillId="0" borderId="12" xfId="0" applyNumberFormat="1" applyFont="1" applyBorder="1" applyAlignment="1">
      <alignment horizontal="center"/>
    </xf>
    <xf numFmtId="0" fontId="0" fillId="0" borderId="12" xfId="0" applyBorder="1"/>
    <xf numFmtId="0" fontId="10" fillId="0" borderId="9" xfId="0" applyFont="1" applyBorder="1" applyAlignment="1">
      <alignment horizontal="center"/>
    </xf>
    <xf numFmtId="49" fontId="1" fillId="0" borderId="0" xfId="1" applyNumberFormat="1" applyFont="1"/>
    <xf numFmtId="49" fontId="1" fillId="18" borderId="3" xfId="1" applyNumberFormat="1" applyFont="1" applyFill="1" applyBorder="1" applyAlignment="1">
      <alignment horizontal="center"/>
    </xf>
    <xf numFmtId="49" fontId="1" fillId="0" borderId="8" xfId="1" applyNumberFormat="1" applyFont="1" applyBorder="1" applyAlignment="1">
      <alignment horizontal="center"/>
    </xf>
    <xf numFmtId="49" fontId="1" fillId="0" borderId="3" xfId="1" applyNumberFormat="1" applyFont="1" applyBorder="1" applyAlignment="1">
      <alignment horizontal="center"/>
    </xf>
    <xf numFmtId="49" fontId="7" fillId="0" borderId="2" xfId="1" applyNumberFormat="1" applyFont="1" applyBorder="1" applyAlignment="1">
      <alignment horizontal="left"/>
    </xf>
    <xf numFmtId="49" fontId="7" fillId="0" borderId="4" xfId="1" applyNumberFormat="1" applyFont="1" applyBorder="1" applyAlignment="1">
      <alignment horizontal="center"/>
    </xf>
    <xf numFmtId="2" fontId="7" fillId="0" borderId="0" xfId="1" applyNumberFormat="1" applyFont="1" applyAlignment="1">
      <alignment horizontal="center"/>
    </xf>
    <xf numFmtId="1" fontId="7" fillId="0" borderId="2" xfId="1" applyNumberFormat="1" applyFont="1" applyBorder="1" applyAlignment="1">
      <alignment horizontal="center"/>
    </xf>
    <xf numFmtId="1" fontId="7" fillId="0" borderId="4" xfId="1" applyNumberFormat="1" applyFont="1" applyBorder="1" applyAlignment="1">
      <alignment horizontal="center"/>
    </xf>
    <xf numFmtId="2" fontId="20" fillId="0" borderId="8" xfId="0" applyNumberFormat="1" applyFont="1" applyBorder="1" applyAlignment="1">
      <alignment horizontal="center"/>
    </xf>
    <xf numFmtId="2" fontId="20" fillId="0" borderId="9" xfId="0" applyNumberFormat="1" applyFont="1" applyBorder="1" applyAlignment="1">
      <alignment horizontal="center"/>
    </xf>
    <xf numFmtId="2" fontId="20" fillId="0" borderId="10" xfId="0" applyNumberFormat="1" applyFont="1" applyBorder="1" applyAlignment="1">
      <alignment horizontal="center"/>
    </xf>
    <xf numFmtId="2" fontId="20" fillId="0" borderId="11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2" xfId="1" applyBorder="1"/>
    <xf numFmtId="0" fontId="2" fillId="0" borderId="12" xfId="1" applyBorder="1" applyAlignment="1">
      <alignment horizontal="center"/>
    </xf>
    <xf numFmtId="2" fontId="1" fillId="0" borderId="0" xfId="2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2" xfId="0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49" fontId="1" fillId="0" borderId="0" xfId="0" applyNumberFormat="1" applyFont="1"/>
    <xf numFmtId="49" fontId="1" fillId="0" borderId="7" xfId="0" applyNumberFormat="1" applyFont="1" applyBorder="1" applyAlignment="1">
      <alignment horizontal="center"/>
    </xf>
    <xf numFmtId="0" fontId="1" fillId="0" borderId="8" xfId="0" applyFont="1" applyBorder="1"/>
    <xf numFmtId="0" fontId="1" fillId="0" borderId="3" xfId="1" applyFont="1" applyBorder="1"/>
    <xf numFmtId="0" fontId="1" fillId="0" borderId="4" xfId="1" applyFont="1" applyBorder="1"/>
    <xf numFmtId="0" fontId="19" fillId="0" borderId="12" xfId="2" applyFont="1" applyBorder="1" applyAlignment="1">
      <alignment horizontal="left"/>
    </xf>
    <xf numFmtId="0" fontId="19" fillId="0" borderId="12" xfId="2" applyFont="1" applyBorder="1" applyAlignment="1">
      <alignment horizontal="center"/>
    </xf>
    <xf numFmtId="2" fontId="19" fillId="0" borderId="12" xfId="2" applyNumberFormat="1" applyFont="1" applyBorder="1" applyAlignment="1">
      <alignment horizontal="center"/>
    </xf>
    <xf numFmtId="49" fontId="19" fillId="0" borderId="12" xfId="2" applyNumberFormat="1" applyFont="1" applyBorder="1" applyAlignment="1">
      <alignment horizontal="center"/>
    </xf>
    <xf numFmtId="1" fontId="19" fillId="0" borderId="12" xfId="2" applyNumberFormat="1" applyFont="1" applyBorder="1" applyAlignment="1">
      <alignment horizontal="center"/>
    </xf>
    <xf numFmtId="49" fontId="1" fillId="0" borderId="5" xfId="1" applyNumberFormat="1" applyFont="1" applyBorder="1" applyAlignment="1">
      <alignment horizontal="left"/>
    </xf>
    <xf numFmtId="49" fontId="1" fillId="0" borderId="12" xfId="1" applyNumberFormat="1" applyFont="1" applyBorder="1" applyAlignment="1">
      <alignment horizontal="center"/>
    </xf>
    <xf numFmtId="0" fontId="26" fillId="0" borderId="12" xfId="2" applyFont="1" applyBorder="1" applyAlignment="1">
      <alignment horizontal="left"/>
    </xf>
    <xf numFmtId="0" fontId="26" fillId="0" borderId="12" xfId="2" applyFont="1" applyBorder="1" applyAlignment="1">
      <alignment horizontal="center"/>
    </xf>
    <xf numFmtId="2" fontId="26" fillId="0" borderId="12" xfId="2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left"/>
    </xf>
    <xf numFmtId="49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" fontId="10" fillId="0" borderId="10" xfId="0" applyNumberFormat="1" applyFont="1" applyBorder="1" applyAlignment="1">
      <alignment horizontal="center"/>
    </xf>
    <xf numFmtId="2" fontId="33" fillId="0" borderId="10" xfId="0" applyNumberFormat="1" applyFont="1" applyBorder="1" applyAlignment="1">
      <alignment horizontal="center"/>
    </xf>
    <xf numFmtId="0" fontId="1" fillId="0" borderId="0" xfId="3"/>
    <xf numFmtId="0" fontId="10" fillId="0" borderId="1" xfId="3" applyFont="1" applyBorder="1" applyAlignment="1">
      <alignment horizontal="center"/>
    </xf>
    <xf numFmtId="0" fontId="1" fillId="0" borderId="1" xfId="3" applyBorder="1" applyAlignment="1">
      <alignment horizontal="left"/>
    </xf>
    <xf numFmtId="49" fontId="1" fillId="0" borderId="3" xfId="3" applyNumberFormat="1" applyBorder="1" applyAlignment="1">
      <alignment horizontal="center"/>
    </xf>
    <xf numFmtId="0" fontId="1" fillId="0" borderId="3" xfId="3" applyBorder="1" applyAlignment="1">
      <alignment horizontal="center"/>
    </xf>
    <xf numFmtId="2" fontId="1" fillId="0" borderId="3" xfId="3" applyNumberFormat="1" applyBorder="1" applyAlignment="1">
      <alignment horizontal="center"/>
    </xf>
    <xf numFmtId="0" fontId="1" fillId="0" borderId="3" xfId="3" applyBorder="1" applyAlignment="1">
      <alignment horizontal="center" vertical="center"/>
    </xf>
    <xf numFmtId="2" fontId="20" fillId="0" borderId="3" xfId="3" applyNumberFormat="1" applyFont="1" applyBorder="1" applyAlignment="1">
      <alignment horizontal="center"/>
    </xf>
    <xf numFmtId="0" fontId="1" fillId="0" borderId="2" xfId="3" applyBorder="1" applyAlignment="1">
      <alignment horizontal="left"/>
    </xf>
    <xf numFmtId="49" fontId="1" fillId="0" borderId="4" xfId="3" applyNumberFormat="1" applyBorder="1" applyAlignment="1">
      <alignment horizontal="center"/>
    </xf>
    <xf numFmtId="0" fontId="1" fillId="0" borderId="4" xfId="3" applyBorder="1" applyAlignment="1">
      <alignment horizontal="center"/>
    </xf>
    <xf numFmtId="2" fontId="1" fillId="0" borderId="4" xfId="3" applyNumberFormat="1" applyBorder="1" applyAlignment="1">
      <alignment horizontal="center"/>
    </xf>
    <xf numFmtId="0" fontId="1" fillId="0" borderId="4" xfId="3" applyBorder="1" applyAlignment="1">
      <alignment horizontal="center" vertical="center"/>
    </xf>
    <xf numFmtId="2" fontId="20" fillId="0" borderId="4" xfId="3" applyNumberFormat="1" applyFont="1" applyBorder="1" applyAlignment="1">
      <alignment horizontal="center"/>
    </xf>
    <xf numFmtId="0" fontId="1" fillId="0" borderId="5" xfId="3" applyBorder="1" applyAlignment="1">
      <alignment horizontal="left"/>
    </xf>
    <xf numFmtId="49" fontId="1" fillId="0" borderId="8" xfId="3" applyNumberFormat="1" applyBorder="1" applyAlignment="1">
      <alignment horizontal="center"/>
    </xf>
    <xf numFmtId="0" fontId="1" fillId="0" borderId="8" xfId="3" applyBorder="1" applyAlignment="1">
      <alignment horizontal="center"/>
    </xf>
    <xf numFmtId="2" fontId="1" fillId="0" borderId="8" xfId="3" applyNumberFormat="1" applyBorder="1" applyAlignment="1">
      <alignment horizontal="center"/>
    </xf>
    <xf numFmtId="0" fontId="1" fillId="0" borderId="8" xfId="3" applyBorder="1" applyAlignment="1">
      <alignment horizontal="center" vertical="center"/>
    </xf>
    <xf numFmtId="2" fontId="20" fillId="0" borderId="8" xfId="3" applyNumberFormat="1" applyFont="1" applyBorder="1" applyAlignment="1">
      <alignment horizontal="center"/>
    </xf>
    <xf numFmtId="0" fontId="34" fillId="0" borderId="4" xfId="3" applyFont="1" applyBorder="1" applyAlignment="1">
      <alignment horizontal="center" vertical="center"/>
    </xf>
    <xf numFmtId="0" fontId="34" fillId="0" borderId="4" xfId="3" applyFont="1" applyBorder="1" applyAlignment="1">
      <alignment horizontal="center"/>
    </xf>
    <xf numFmtId="2" fontId="6" fillId="0" borderId="8" xfId="3" applyNumberFormat="1" applyFont="1" applyBorder="1" applyAlignment="1">
      <alignment horizontal="center"/>
    </xf>
    <xf numFmtId="0" fontId="10" fillId="0" borderId="0" xfId="3" applyFont="1" applyAlignment="1">
      <alignment horizontal="left"/>
    </xf>
    <xf numFmtId="49" fontId="1" fillId="0" borderId="0" xfId="3" applyNumberFormat="1" applyAlignment="1">
      <alignment horizontal="center"/>
    </xf>
    <xf numFmtId="2" fontId="1" fillId="0" borderId="0" xfId="3" applyNumberFormat="1" applyAlignment="1">
      <alignment horizontal="center"/>
    </xf>
    <xf numFmtId="0" fontId="1" fillId="0" borderId="0" xfId="3" applyAlignment="1">
      <alignment horizontal="center"/>
    </xf>
    <xf numFmtId="2" fontId="6" fillId="0" borderId="0" xfId="3" applyNumberFormat="1" applyFont="1" applyAlignment="1">
      <alignment horizontal="center"/>
    </xf>
    <xf numFmtId="0" fontId="1" fillId="0" borderId="0" xfId="3" applyAlignment="1">
      <alignment horizontal="left"/>
    </xf>
    <xf numFmtId="1" fontId="1" fillId="0" borderId="0" xfId="2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49" fontId="17" fillId="0" borderId="0" xfId="0" applyNumberFormat="1" applyFont="1" applyAlignment="1" applyProtection="1">
      <alignment horizontal="center" vertical="center"/>
      <protection locked="0"/>
    </xf>
    <xf numFmtId="49" fontId="0" fillId="0" borderId="12" xfId="0" applyNumberFormat="1" applyBorder="1"/>
    <xf numFmtId="0" fontId="0" fillId="0" borderId="12" xfId="0" applyBorder="1"/>
    <xf numFmtId="49" fontId="0" fillId="0" borderId="12" xfId="0" applyNumberFormat="1" applyBorder="1" applyAlignment="1">
      <alignment horizontal="center"/>
    </xf>
    <xf numFmtId="49" fontId="8" fillId="0" borderId="12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49" fontId="8" fillId="0" borderId="1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49" fontId="10" fillId="0" borderId="9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top" wrapText="1"/>
    </xf>
    <xf numFmtId="49" fontId="1" fillId="0" borderId="10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11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  <xf numFmtId="49" fontId="10" fillId="0" borderId="9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49" fontId="10" fillId="0" borderId="3" xfId="2" applyNumberFormat="1" applyFont="1" applyBorder="1" applyAlignment="1">
      <alignment horizontal="center" vertical="top" wrapText="1"/>
    </xf>
    <xf numFmtId="49" fontId="10" fillId="0" borderId="10" xfId="2" applyNumberFormat="1" applyFont="1" applyBorder="1" applyAlignment="1">
      <alignment horizontal="center" vertical="top" wrapText="1"/>
    </xf>
    <xf numFmtId="49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11" xfId="2" applyNumberFormat="1" applyFont="1" applyBorder="1" applyAlignment="1">
      <alignment horizontal="center" vertical="top" wrapText="1"/>
    </xf>
    <xf numFmtId="49" fontId="10" fillId="0" borderId="7" xfId="2" applyNumberFormat="1" applyFont="1" applyBorder="1" applyAlignment="1">
      <alignment horizontal="center" vertical="top" wrapText="1"/>
    </xf>
    <xf numFmtId="49" fontId="10" fillId="0" borderId="8" xfId="2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49" fontId="9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0" fillId="8" borderId="12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/>
    </xf>
    <xf numFmtId="0" fontId="10" fillId="7" borderId="12" xfId="0" applyFont="1" applyFill="1" applyBorder="1" applyAlignment="1">
      <alignment horizontal="center"/>
    </xf>
    <xf numFmtId="49" fontId="0" fillId="0" borderId="5" xfId="0" applyNumberFormat="1" applyBorder="1"/>
    <xf numFmtId="0" fontId="0" fillId="0" borderId="5" xfId="0" applyBorder="1"/>
    <xf numFmtId="49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wrapText="1"/>
    </xf>
    <xf numFmtId="0" fontId="10" fillId="0" borderId="5" xfId="0" applyFont="1" applyBorder="1" applyAlignment="1">
      <alignment wrapText="1"/>
    </xf>
    <xf numFmtId="1" fontId="1" fillId="0" borderId="14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0" fontId="21" fillId="14" borderId="12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21" fillId="11" borderId="5" xfId="0" applyFont="1" applyFill="1" applyBorder="1" applyAlignment="1">
      <alignment horizontal="center"/>
    </xf>
    <xf numFmtId="49" fontId="22" fillId="0" borderId="9" xfId="0" applyNumberFormat="1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21" fillId="11" borderId="12" xfId="0" applyFont="1" applyFill="1" applyBorder="1" applyAlignment="1">
      <alignment horizontal="center"/>
    </xf>
    <xf numFmtId="0" fontId="24" fillId="0" borderId="1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1" fillId="15" borderId="12" xfId="0" applyFont="1" applyFill="1" applyBorder="1" applyAlignment="1">
      <alignment horizontal="center"/>
    </xf>
    <xf numFmtId="0" fontId="11" fillId="15" borderId="12" xfId="0" applyFont="1" applyFill="1" applyBorder="1" applyAlignment="1">
      <alignment horizontal="center"/>
    </xf>
    <xf numFmtId="0" fontId="10" fillId="25" borderId="5" xfId="0" applyFont="1" applyFill="1" applyBorder="1" applyAlignment="1">
      <alignment horizontal="center"/>
    </xf>
    <xf numFmtId="0" fontId="26" fillId="25" borderId="5" xfId="0" applyFont="1" applyFill="1" applyBorder="1" applyAlignment="1">
      <alignment horizontal="center"/>
    </xf>
    <xf numFmtId="49" fontId="4" fillId="0" borderId="12" xfId="0" applyNumberFormat="1" applyFont="1" applyBorder="1" applyAlignment="1">
      <alignment horizontal="center" vertical="center" wrapText="1"/>
    </xf>
    <xf numFmtId="49" fontId="1" fillId="16" borderId="5" xfId="0" applyNumberFormat="1" applyFont="1" applyFill="1" applyBorder="1" applyAlignment="1">
      <alignment horizontal="left"/>
    </xf>
    <xf numFmtId="49" fontId="22" fillId="0" borderId="12" xfId="1" applyNumberFormat="1" applyFont="1" applyBorder="1" applyAlignment="1">
      <alignment horizontal="center"/>
    </xf>
    <xf numFmtId="0" fontId="22" fillId="0" borderId="12" xfId="1" applyFont="1" applyBorder="1" applyAlignment="1">
      <alignment horizontal="center"/>
    </xf>
    <xf numFmtId="49" fontId="4" fillId="0" borderId="12" xfId="1" applyNumberFormat="1" applyFont="1" applyBorder="1" applyAlignment="1">
      <alignment horizontal="center" vertical="center" wrapText="1"/>
    </xf>
    <xf numFmtId="0" fontId="10" fillId="7" borderId="12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10" fillId="10" borderId="12" xfId="0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49" fontId="0" fillId="0" borderId="9" xfId="0" applyNumberFormat="1" applyBorder="1"/>
    <xf numFmtId="0" fontId="0" fillId="0" borderId="6" xfId="0" applyBorder="1"/>
    <xf numFmtId="0" fontId="0" fillId="0" borderId="3" xfId="0" applyBorder="1"/>
    <xf numFmtId="0" fontId="0" fillId="0" borderId="10" xfId="0" applyBorder="1"/>
    <xf numFmtId="0" fontId="0" fillId="0" borderId="0" xfId="0"/>
    <xf numFmtId="0" fontId="0" fillId="0" borderId="4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49" fontId="4" fillId="0" borderId="9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0" fillId="0" borderId="3" xfId="0" applyBorder="1" applyAlignment="1">
      <alignment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0" fillId="0" borderId="8" xfId="0" applyBorder="1" applyAlignment="1">
      <alignment wrapText="1"/>
    </xf>
    <xf numFmtId="0" fontId="10" fillId="10" borderId="14" xfId="0" applyFont="1" applyFill="1" applyBorder="1" applyAlignment="1">
      <alignment horizontal="center"/>
    </xf>
    <xf numFmtId="0" fontId="10" fillId="10" borderId="13" xfId="0" applyFont="1" applyFill="1" applyBorder="1" applyAlignment="1">
      <alignment horizontal="center"/>
    </xf>
    <xf numFmtId="0" fontId="10" fillId="10" borderId="15" xfId="0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9" borderId="14" xfId="0" applyFont="1" applyFill="1" applyBorder="1" applyAlignment="1">
      <alignment horizontal="center"/>
    </xf>
    <xf numFmtId="0" fontId="10" fillId="9" borderId="13" xfId="0" applyFont="1" applyFill="1" applyBorder="1" applyAlignment="1">
      <alignment horizontal="center"/>
    </xf>
    <xf numFmtId="0" fontId="10" fillId="9" borderId="15" xfId="0" applyFont="1" applyFill="1" applyBorder="1" applyAlignment="1">
      <alignment horizontal="center"/>
    </xf>
    <xf numFmtId="49" fontId="2" fillId="0" borderId="9" xfId="1" applyNumberFormat="1" applyBorder="1"/>
    <xf numFmtId="0" fontId="2" fillId="0" borderId="6" xfId="1" applyBorder="1"/>
    <xf numFmtId="0" fontId="2" fillId="0" borderId="3" xfId="1" applyBorder="1"/>
    <xf numFmtId="0" fontId="2" fillId="0" borderId="10" xfId="1" applyBorder="1"/>
    <xf numFmtId="0" fontId="2" fillId="0" borderId="0" xfId="1"/>
    <xf numFmtId="0" fontId="2" fillId="0" borderId="4" xfId="1" applyBorder="1"/>
    <xf numFmtId="0" fontId="2" fillId="0" borderId="11" xfId="1" applyBorder="1"/>
    <xf numFmtId="0" fontId="2" fillId="0" borderId="7" xfId="1" applyBorder="1"/>
    <xf numFmtId="0" fontId="2" fillId="0" borderId="8" xfId="1" applyBorder="1"/>
    <xf numFmtId="0" fontId="4" fillId="0" borderId="12" xfId="1" applyFont="1" applyBorder="1" applyAlignment="1">
      <alignment horizontal="center" vertical="center" wrapText="1"/>
    </xf>
    <xf numFmtId="0" fontId="4" fillId="0" borderId="12" xfId="1" applyFont="1" applyBorder="1" applyAlignment="1">
      <alignment wrapText="1"/>
    </xf>
    <xf numFmtId="0" fontId="11" fillId="5" borderId="14" xfId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0" fillId="0" borderId="14" xfId="1" applyFont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49" fontId="4" fillId="0" borderId="9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wrapText="1"/>
    </xf>
    <xf numFmtId="0" fontId="2" fillId="0" borderId="3" xfId="1" applyBorder="1" applyAlignment="1">
      <alignment wrapText="1"/>
    </xf>
    <xf numFmtId="0" fontId="4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0" fontId="2" fillId="0" borderId="4" xfId="1" applyBorder="1" applyAlignment="1">
      <alignment wrapText="1"/>
    </xf>
    <xf numFmtId="0" fontId="4" fillId="0" borderId="11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7" xfId="1" applyFont="1" applyBorder="1" applyAlignment="1">
      <alignment wrapText="1"/>
    </xf>
    <xf numFmtId="0" fontId="2" fillId="0" borderId="8" xfId="1" applyBorder="1" applyAlignment="1">
      <alignment wrapText="1"/>
    </xf>
    <xf numFmtId="0" fontId="10" fillId="17" borderId="14" xfId="1" applyFont="1" applyFill="1" applyBorder="1" applyAlignment="1">
      <alignment horizontal="center"/>
    </xf>
    <xf numFmtId="0" fontId="10" fillId="17" borderId="13" xfId="1" applyFont="1" applyFill="1" applyBorder="1" applyAlignment="1">
      <alignment horizontal="center"/>
    </xf>
    <xf numFmtId="0" fontId="10" fillId="17" borderId="15" xfId="1" applyFont="1" applyFill="1" applyBorder="1" applyAlignment="1">
      <alignment horizontal="center"/>
    </xf>
    <xf numFmtId="49" fontId="22" fillId="0" borderId="9" xfId="1" applyNumberFormat="1" applyFont="1" applyBorder="1" applyAlignment="1">
      <alignment horizontal="center"/>
    </xf>
    <xf numFmtId="49" fontId="22" fillId="0" borderId="6" xfId="1" applyNumberFormat="1" applyFont="1" applyBorder="1" applyAlignment="1">
      <alignment horizontal="center"/>
    </xf>
    <xf numFmtId="49" fontId="22" fillId="0" borderId="3" xfId="1" applyNumberFormat="1" applyFont="1" applyBorder="1" applyAlignment="1">
      <alignment horizontal="center"/>
    </xf>
    <xf numFmtId="49" fontId="22" fillId="0" borderId="10" xfId="1" applyNumberFormat="1" applyFont="1" applyBorder="1" applyAlignment="1">
      <alignment horizontal="center"/>
    </xf>
    <xf numFmtId="49" fontId="22" fillId="0" borderId="0" xfId="1" applyNumberFormat="1" applyFont="1" applyAlignment="1">
      <alignment horizontal="center"/>
    </xf>
    <xf numFmtId="49" fontId="22" fillId="0" borderId="4" xfId="1" applyNumberFormat="1" applyFont="1" applyBorder="1" applyAlignment="1">
      <alignment horizontal="center"/>
    </xf>
    <xf numFmtId="49" fontId="22" fillId="0" borderId="11" xfId="1" applyNumberFormat="1" applyFont="1" applyBorder="1" applyAlignment="1">
      <alignment horizontal="center"/>
    </xf>
    <xf numFmtId="49" fontId="22" fillId="0" borderId="7" xfId="1" applyNumberFormat="1" applyFont="1" applyBorder="1" applyAlignment="1">
      <alignment horizontal="center"/>
    </xf>
    <xf numFmtId="49" fontId="22" fillId="0" borderId="8" xfId="1" applyNumberFormat="1" applyFont="1" applyBorder="1" applyAlignment="1">
      <alignment horizontal="center"/>
    </xf>
    <xf numFmtId="49" fontId="4" fillId="0" borderId="6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10" xfId="1" applyNumberFormat="1" applyFont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11" xfId="1" applyNumberFormat="1" applyFont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wrapText="1"/>
    </xf>
    <xf numFmtId="0" fontId="26" fillId="31" borderId="12" xfId="0" applyFont="1" applyFill="1" applyBorder="1" applyAlignment="1">
      <alignment horizontal="center"/>
    </xf>
    <xf numFmtId="49" fontId="2" fillId="0" borderId="9" xfId="0" applyNumberFormat="1" applyFont="1" applyBorder="1"/>
    <xf numFmtId="0" fontId="2" fillId="0" borderId="6" xfId="0" applyFont="1" applyBorder="1"/>
    <xf numFmtId="0" fontId="2" fillId="0" borderId="3" xfId="0" applyFont="1" applyBorder="1"/>
    <xf numFmtId="0" fontId="2" fillId="0" borderId="10" xfId="0" applyFont="1" applyBorder="1"/>
    <xf numFmtId="0" fontId="2" fillId="0" borderId="0" xfId="0" applyFont="1"/>
    <xf numFmtId="0" fontId="2" fillId="0" borderId="4" xfId="0" applyFont="1" applyBorder="1"/>
    <xf numFmtId="0" fontId="2" fillId="0" borderId="11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10" fillId="12" borderId="14" xfId="0" applyFont="1" applyFill="1" applyBorder="1" applyAlignment="1">
      <alignment horizontal="center"/>
    </xf>
    <xf numFmtId="0" fontId="10" fillId="12" borderId="13" xfId="0" applyFont="1" applyFill="1" applyBorder="1" applyAlignment="1">
      <alignment horizontal="center"/>
    </xf>
    <xf numFmtId="0" fontId="10" fillId="12" borderId="15" xfId="0" applyFont="1" applyFill="1" applyBorder="1" applyAlignment="1">
      <alignment horizontal="center"/>
    </xf>
    <xf numFmtId="0" fontId="10" fillId="13" borderId="12" xfId="0" applyFont="1" applyFill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10" fillId="12" borderId="12" xfId="0" applyFont="1" applyFill="1" applyBorder="1" applyAlignment="1">
      <alignment horizontal="center"/>
    </xf>
    <xf numFmtId="0" fontId="10" fillId="31" borderId="14" xfId="1" applyFont="1" applyFill="1" applyBorder="1" applyAlignment="1">
      <alignment horizontal="center"/>
    </xf>
    <xf numFmtId="0" fontId="10" fillId="31" borderId="13" xfId="1" applyFont="1" applyFill="1" applyBorder="1" applyAlignment="1">
      <alignment horizontal="center"/>
    </xf>
    <xf numFmtId="0" fontId="10" fillId="31" borderId="15" xfId="1" applyFont="1" applyFill="1" applyBorder="1" applyAlignment="1">
      <alignment horizontal="center"/>
    </xf>
    <xf numFmtId="0" fontId="10" fillId="33" borderId="14" xfId="1" applyFont="1" applyFill="1" applyBorder="1" applyAlignment="1">
      <alignment horizontal="center"/>
    </xf>
    <xf numFmtId="0" fontId="10" fillId="33" borderId="13" xfId="1" applyFont="1" applyFill="1" applyBorder="1" applyAlignment="1">
      <alignment horizontal="center"/>
    </xf>
    <xf numFmtId="0" fontId="10" fillId="33" borderId="15" xfId="1" applyFont="1" applyFill="1" applyBorder="1" applyAlignment="1">
      <alignment horizontal="center"/>
    </xf>
    <xf numFmtId="0" fontId="10" fillId="20" borderId="12" xfId="0" applyFont="1" applyFill="1" applyBorder="1" applyAlignment="1">
      <alignment horizontal="center"/>
    </xf>
    <xf numFmtId="0" fontId="11" fillId="4" borderId="14" xfId="1" applyFont="1" applyFill="1" applyBorder="1" applyAlignment="1">
      <alignment horizontal="center"/>
    </xf>
    <xf numFmtId="0" fontId="11" fillId="4" borderId="13" xfId="1" applyFont="1" applyFill="1" applyBorder="1" applyAlignment="1">
      <alignment horizontal="center"/>
    </xf>
    <xf numFmtId="0" fontId="11" fillId="4" borderId="15" xfId="1" applyFont="1" applyFill="1" applyBorder="1" applyAlignment="1">
      <alignment horizontal="center"/>
    </xf>
    <xf numFmtId="0" fontId="11" fillId="19" borderId="14" xfId="1" applyFont="1" applyFill="1" applyBorder="1" applyAlignment="1">
      <alignment horizontal="center"/>
    </xf>
    <xf numFmtId="0" fontId="11" fillId="19" borderId="13" xfId="1" applyFont="1" applyFill="1" applyBorder="1" applyAlignment="1">
      <alignment horizontal="center"/>
    </xf>
    <xf numFmtId="0" fontId="11" fillId="19" borderId="15" xfId="1" applyFont="1" applyFill="1" applyBorder="1" applyAlignment="1">
      <alignment horizontal="center"/>
    </xf>
    <xf numFmtId="0" fontId="22" fillId="0" borderId="6" xfId="1" applyFont="1" applyBorder="1" applyAlignment="1">
      <alignment horizontal="center"/>
    </xf>
    <xf numFmtId="0" fontId="22" fillId="0" borderId="3" xfId="1" applyFont="1" applyBorder="1" applyAlignment="1">
      <alignment horizontal="center"/>
    </xf>
    <xf numFmtId="0" fontId="22" fillId="0" borderId="10" xfId="1" applyFont="1" applyBorder="1" applyAlignment="1">
      <alignment horizontal="center"/>
    </xf>
    <xf numFmtId="0" fontId="22" fillId="0" borderId="0" xfId="1" applyFont="1" applyAlignment="1">
      <alignment horizontal="center"/>
    </xf>
    <xf numFmtId="0" fontId="22" fillId="0" borderId="4" xfId="1" applyFont="1" applyBorder="1" applyAlignment="1">
      <alignment horizontal="center"/>
    </xf>
    <xf numFmtId="0" fontId="22" fillId="0" borderId="11" xfId="1" applyFont="1" applyBorder="1" applyAlignment="1">
      <alignment horizontal="center"/>
    </xf>
    <xf numFmtId="0" fontId="22" fillId="0" borderId="7" xfId="1" applyFont="1" applyBorder="1" applyAlignment="1">
      <alignment horizontal="center"/>
    </xf>
    <xf numFmtId="0" fontId="22" fillId="0" borderId="8" xfId="1" applyFont="1" applyBorder="1" applyAlignment="1">
      <alignment horizontal="center"/>
    </xf>
    <xf numFmtId="0" fontId="11" fillId="4" borderId="12" xfId="1" applyFont="1" applyFill="1" applyBorder="1" applyAlignment="1">
      <alignment horizontal="center"/>
    </xf>
    <xf numFmtId="49" fontId="22" fillId="0" borderId="12" xfId="3" applyNumberFormat="1" applyFont="1" applyBorder="1" applyAlignment="1">
      <alignment horizontal="center"/>
    </xf>
    <xf numFmtId="0" fontId="22" fillId="0" borderId="12" xfId="3" applyFont="1" applyBorder="1" applyAlignment="1">
      <alignment horizontal="center"/>
    </xf>
    <xf numFmtId="49" fontId="4" fillId="0" borderId="12" xfId="3" applyNumberFormat="1" applyFont="1" applyBorder="1" applyAlignment="1">
      <alignment horizontal="center" vertical="center" wrapText="1"/>
    </xf>
    <xf numFmtId="0" fontId="21" fillId="21" borderId="12" xfId="3" applyFont="1" applyFill="1" applyBorder="1" applyAlignment="1">
      <alignment horizontal="center"/>
    </xf>
    <xf numFmtId="0" fontId="10" fillId="23" borderId="12" xfId="2" applyFont="1" applyFill="1" applyBorder="1" applyAlignment="1">
      <alignment horizontal="center"/>
    </xf>
    <xf numFmtId="49" fontId="1" fillId="0" borderId="12" xfId="2" applyNumberFormat="1" applyBorder="1" applyAlignment="1">
      <alignment horizontal="center"/>
    </xf>
    <xf numFmtId="49" fontId="4" fillId="0" borderId="12" xfId="2" applyNumberFormat="1" applyFont="1" applyBorder="1" applyAlignment="1">
      <alignment horizontal="center" vertical="center" wrapText="1"/>
    </xf>
    <xf numFmtId="0" fontId="21" fillId="14" borderId="12" xfId="2" applyFont="1" applyFill="1" applyBorder="1" applyAlignment="1">
      <alignment horizontal="center"/>
    </xf>
    <xf numFmtId="0" fontId="10" fillId="30" borderId="12" xfId="2" applyFont="1" applyFill="1" applyBorder="1" applyAlignment="1">
      <alignment horizontal="center"/>
    </xf>
    <xf numFmtId="0" fontId="10" fillId="27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/>
    </xf>
    <xf numFmtId="0" fontId="10" fillId="28" borderId="12" xfId="0" applyFont="1" applyFill="1" applyBorder="1" applyAlignment="1">
      <alignment horizontal="center"/>
    </xf>
    <xf numFmtId="0" fontId="10" fillId="29" borderId="12" xfId="0" applyFont="1" applyFill="1" applyBorder="1" applyAlignment="1">
      <alignment horizontal="center"/>
    </xf>
    <xf numFmtId="0" fontId="21" fillId="24" borderId="12" xfId="2" applyFont="1" applyFill="1" applyBorder="1" applyAlignment="1">
      <alignment horizontal="center"/>
    </xf>
    <xf numFmtId="0" fontId="21" fillId="34" borderId="12" xfId="2" applyFont="1" applyFill="1" applyBorder="1" applyAlignment="1">
      <alignment horizontal="center"/>
    </xf>
    <xf numFmtId="0" fontId="21" fillId="34" borderId="14" xfId="2" applyFont="1" applyFill="1" applyBorder="1" applyAlignment="1">
      <alignment horizontal="center"/>
    </xf>
    <xf numFmtId="0" fontId="21" fillId="34" borderId="13" xfId="2" applyFont="1" applyFill="1" applyBorder="1" applyAlignment="1">
      <alignment horizontal="center"/>
    </xf>
    <xf numFmtId="0" fontId="21" fillId="34" borderId="15" xfId="2" applyFont="1" applyFill="1" applyBorder="1" applyAlignment="1">
      <alignment horizontal="center"/>
    </xf>
    <xf numFmtId="49" fontId="3" fillId="0" borderId="12" xfId="0" applyNumberFormat="1" applyFont="1" applyBorder="1" applyAlignment="1">
      <alignment horizontal="center" vertical="top" wrapText="1"/>
    </xf>
    <xf numFmtId="0" fontId="26" fillId="32" borderId="14" xfId="0" applyFont="1" applyFill="1" applyBorder="1" applyAlignment="1">
      <alignment horizontal="center"/>
    </xf>
    <xf numFmtId="0" fontId="26" fillId="32" borderId="13" xfId="0" applyFont="1" applyFill="1" applyBorder="1" applyAlignment="1">
      <alignment horizontal="center"/>
    </xf>
    <xf numFmtId="0" fontId="26" fillId="32" borderId="15" xfId="0" applyFont="1" applyFill="1" applyBorder="1" applyAlignment="1">
      <alignment horizontal="center"/>
    </xf>
    <xf numFmtId="0" fontId="21" fillId="32" borderId="14" xfId="0" applyFont="1" applyFill="1" applyBorder="1" applyAlignment="1">
      <alignment horizontal="center"/>
    </xf>
    <xf numFmtId="0" fontId="21" fillId="32" borderId="13" xfId="0" applyFont="1" applyFill="1" applyBorder="1" applyAlignment="1">
      <alignment horizontal="center"/>
    </xf>
    <xf numFmtId="0" fontId="21" fillId="32" borderId="15" xfId="0" applyFont="1" applyFill="1" applyBorder="1" applyAlignment="1">
      <alignment horizontal="center"/>
    </xf>
    <xf numFmtId="49" fontId="28" fillId="0" borderId="12" xfId="1" applyNumberFormat="1" applyFont="1" applyBorder="1" applyAlignment="1">
      <alignment horizontal="center" vertical="center" wrapText="1"/>
    </xf>
    <xf numFmtId="0" fontId="21" fillId="11" borderId="12" xfId="1" applyFont="1" applyFill="1" applyBorder="1" applyAlignment="1">
      <alignment horizontal="center"/>
    </xf>
    <xf numFmtId="0" fontId="21" fillId="11" borderId="14" xfId="1" applyFont="1" applyFill="1" applyBorder="1" applyAlignment="1">
      <alignment horizontal="center"/>
    </xf>
    <xf numFmtId="0" fontId="21" fillId="11" borderId="13" xfId="1" applyFont="1" applyFill="1" applyBorder="1" applyAlignment="1">
      <alignment horizontal="center"/>
    </xf>
    <xf numFmtId="0" fontId="21" fillId="11" borderId="15" xfId="1" applyFont="1" applyFill="1" applyBorder="1" applyAlignment="1">
      <alignment horizontal="center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21" fillId="14" borderId="12" xfId="1" applyFont="1" applyFill="1" applyBorder="1" applyAlignment="1">
      <alignment horizontal="center"/>
    </xf>
    <xf numFmtId="49" fontId="0" fillId="0" borderId="12" xfId="0" applyNumberFormat="1" applyBorder="1" applyAlignment="1" applyProtection="1">
      <alignment horizontal="center"/>
      <protection locked="0"/>
    </xf>
    <xf numFmtId="0" fontId="10" fillId="23" borderId="12" xfId="1" applyFont="1" applyFill="1" applyBorder="1" applyAlignment="1">
      <alignment horizontal="center"/>
    </xf>
    <xf numFmtId="0" fontId="21" fillId="14" borderId="14" xfId="1" applyFont="1" applyFill="1" applyBorder="1" applyAlignment="1">
      <alignment horizontal="center"/>
    </xf>
    <xf numFmtId="0" fontId="21" fillId="14" borderId="13" xfId="1" applyFont="1" applyFill="1" applyBorder="1" applyAlignment="1">
      <alignment horizontal="center"/>
    </xf>
    <xf numFmtId="0" fontId="21" fillId="14" borderId="15" xfId="1" applyFont="1" applyFill="1" applyBorder="1" applyAlignment="1">
      <alignment horizontal="center"/>
    </xf>
    <xf numFmtId="49" fontId="1" fillId="0" borderId="12" xfId="0" applyNumberFormat="1" applyFont="1" applyBorder="1" applyAlignment="1">
      <alignment horizontal="center" vertical="center"/>
    </xf>
    <xf numFmtId="0" fontId="21" fillId="26" borderId="12" xfId="2" applyFont="1" applyFill="1" applyBorder="1" applyAlignment="1">
      <alignment horizontal="center"/>
    </xf>
    <xf numFmtId="49" fontId="18" fillId="0" borderId="12" xfId="0" applyNumberFormat="1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1" fontId="1" fillId="0" borderId="0" xfId="0" applyNumberFormat="1" applyFont="1" applyBorder="1" applyAlignment="1">
      <alignment horizontal="center"/>
    </xf>
    <xf numFmtId="49" fontId="17" fillId="0" borderId="0" xfId="0" applyNumberFormat="1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 xr:uid="{00000000-0005-0000-0000-000001000000}"/>
    <cellStyle name="Normal 2 2" xfId="3" xr:uid="{852F4782-BD25-442C-AF42-2714C6B2EACF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00FF00"/>
      <color rgb="FF808080"/>
      <color rgb="FFFF9933"/>
      <color rgb="FFFF5050"/>
      <color rgb="FF33CC33"/>
      <color rgb="FFFF6600"/>
      <color rgb="FF0000FF"/>
      <color rgb="FFFF0000"/>
      <color rgb="FF009999"/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2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jpeg"/><Relationship Id="rId2" Type="http://schemas.openxmlformats.org/officeDocument/2006/relationships/image" Target="../media/image31.jpg"/><Relationship Id="rId1" Type="http://schemas.openxmlformats.org/officeDocument/2006/relationships/image" Target="../media/image30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png"/><Relationship Id="rId2" Type="http://schemas.openxmlformats.org/officeDocument/2006/relationships/image" Target="../media/image34.jpeg"/><Relationship Id="rId1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6.jpeg"/><Relationship Id="rId1" Type="http://schemas.openxmlformats.org/officeDocument/2006/relationships/image" Target="../media/image30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7" Type="http://schemas.openxmlformats.org/officeDocument/2006/relationships/image" Target="../media/image7.jpeg"/><Relationship Id="rId2" Type="http://schemas.openxmlformats.org/officeDocument/2006/relationships/image" Target="../media/image18.png"/><Relationship Id="rId1" Type="http://schemas.openxmlformats.org/officeDocument/2006/relationships/image" Target="../media/image1.png"/><Relationship Id="rId6" Type="http://schemas.openxmlformats.org/officeDocument/2006/relationships/image" Target="../media/image22.png"/><Relationship Id="rId5" Type="http://schemas.openxmlformats.org/officeDocument/2006/relationships/image" Target="../media/image21.jpeg"/><Relationship Id="rId4" Type="http://schemas.openxmlformats.org/officeDocument/2006/relationships/image" Target="../media/image20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2" Type="http://schemas.openxmlformats.org/officeDocument/2006/relationships/image" Target="../media/image8.jpeg"/><Relationship Id="rId1" Type="http://schemas.openxmlformats.org/officeDocument/2006/relationships/image" Target="../media/image25.jpeg"/><Relationship Id="rId4" Type="http://schemas.openxmlformats.org/officeDocument/2006/relationships/image" Target="../media/image2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4" Type="http://schemas.openxmlformats.org/officeDocument/2006/relationships/image" Target="../media/image2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jpeg"/><Relationship Id="rId2" Type="http://schemas.openxmlformats.org/officeDocument/2006/relationships/image" Target="../media/image8.jpeg"/><Relationship Id="rId1" Type="http://schemas.openxmlformats.org/officeDocument/2006/relationships/image" Target="../media/image25.jpeg"/><Relationship Id="rId4" Type="http://schemas.openxmlformats.org/officeDocument/2006/relationships/image" Target="../media/image2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9</xdr:row>
      <xdr:rowOff>104775</xdr:rowOff>
    </xdr:from>
    <xdr:to>
      <xdr:col>3</xdr:col>
      <xdr:colOff>314325</xdr:colOff>
      <xdr:row>13</xdr:row>
      <xdr:rowOff>66675</xdr:rowOff>
    </xdr:to>
    <xdr:pic>
      <xdr:nvPicPr>
        <xdr:cNvPr id="17250" name="Picture 2">
          <a:extLst>
            <a:ext uri="{FF2B5EF4-FFF2-40B4-BE49-F238E27FC236}">
              <a16:creationId xmlns:a16="http://schemas.microsoft.com/office/drawing/2014/main" id="{00000000-0008-0000-0000-0000624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562100"/>
          <a:ext cx="12192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14</xdr:row>
      <xdr:rowOff>95250</xdr:rowOff>
    </xdr:from>
    <xdr:to>
      <xdr:col>3</xdr:col>
      <xdr:colOff>323850</xdr:colOff>
      <xdr:row>18</xdr:row>
      <xdr:rowOff>85725</xdr:rowOff>
    </xdr:to>
    <xdr:pic>
      <xdr:nvPicPr>
        <xdr:cNvPr id="17251" name="Picture 4">
          <a:extLst>
            <a:ext uri="{FF2B5EF4-FFF2-40B4-BE49-F238E27FC236}">
              <a16:creationId xmlns:a16="http://schemas.microsoft.com/office/drawing/2014/main" id="{00000000-0008-0000-0000-0000634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375" y="2362200"/>
          <a:ext cx="12096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19</xdr:row>
      <xdr:rowOff>142875</xdr:rowOff>
    </xdr:from>
    <xdr:to>
      <xdr:col>3</xdr:col>
      <xdr:colOff>114300</xdr:colOff>
      <xdr:row>23</xdr:row>
      <xdr:rowOff>28575</xdr:rowOff>
    </xdr:to>
    <xdr:pic>
      <xdr:nvPicPr>
        <xdr:cNvPr id="17252" name="Picture 6">
          <a:extLst>
            <a:ext uri="{FF2B5EF4-FFF2-40B4-BE49-F238E27FC236}">
              <a16:creationId xmlns:a16="http://schemas.microsoft.com/office/drawing/2014/main" id="{00000000-0008-0000-0000-0000644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4325" y="3219450"/>
          <a:ext cx="1019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35</xdr:row>
      <xdr:rowOff>9525</xdr:rowOff>
    </xdr:from>
    <xdr:to>
      <xdr:col>3</xdr:col>
      <xdr:colOff>466725</xdr:colOff>
      <xdr:row>38</xdr:row>
      <xdr:rowOff>28575</xdr:rowOff>
    </xdr:to>
    <xdr:pic>
      <xdr:nvPicPr>
        <xdr:cNvPr id="17255" name="Picture 1">
          <a:extLst>
            <a:ext uri="{FF2B5EF4-FFF2-40B4-BE49-F238E27FC236}">
              <a16:creationId xmlns:a16="http://schemas.microsoft.com/office/drawing/2014/main" id="{00000000-0008-0000-0000-0000674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3350" y="5676900"/>
          <a:ext cx="15525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39</xdr:row>
      <xdr:rowOff>142875</xdr:rowOff>
    </xdr:from>
    <xdr:to>
      <xdr:col>3</xdr:col>
      <xdr:colOff>485775</xdr:colOff>
      <xdr:row>43</xdr:row>
      <xdr:rowOff>9525</xdr:rowOff>
    </xdr:to>
    <xdr:pic>
      <xdr:nvPicPr>
        <xdr:cNvPr id="17256" name="Picture 7">
          <a:extLst>
            <a:ext uri="{FF2B5EF4-FFF2-40B4-BE49-F238E27FC236}">
              <a16:creationId xmlns:a16="http://schemas.microsoft.com/office/drawing/2014/main" id="{00000000-0008-0000-0000-0000684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3350" y="6457950"/>
          <a:ext cx="1571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44</xdr:row>
      <xdr:rowOff>142875</xdr:rowOff>
    </xdr:from>
    <xdr:to>
      <xdr:col>3</xdr:col>
      <xdr:colOff>485775</xdr:colOff>
      <xdr:row>48</xdr:row>
      <xdr:rowOff>9525</xdr:rowOff>
    </xdr:to>
    <xdr:pic>
      <xdr:nvPicPr>
        <xdr:cNvPr id="17257" name="Picture 9">
          <a:extLst>
            <a:ext uri="{FF2B5EF4-FFF2-40B4-BE49-F238E27FC236}">
              <a16:creationId xmlns:a16="http://schemas.microsoft.com/office/drawing/2014/main" id="{00000000-0008-0000-0000-0000694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3350" y="7267575"/>
          <a:ext cx="1571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0</xdr:row>
      <xdr:rowOff>123825</xdr:rowOff>
    </xdr:from>
    <xdr:to>
      <xdr:col>2</xdr:col>
      <xdr:colOff>371475</xdr:colOff>
      <xdr:row>6</xdr:row>
      <xdr:rowOff>85725</xdr:rowOff>
    </xdr:to>
    <xdr:pic>
      <xdr:nvPicPr>
        <xdr:cNvPr id="17258" name="Picture 10">
          <a:extLst>
            <a:ext uri="{FF2B5EF4-FFF2-40B4-BE49-F238E27FC236}">
              <a16:creationId xmlns:a16="http://schemas.microsoft.com/office/drawing/2014/main" id="{00000000-0008-0000-0000-00006A4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123825"/>
          <a:ext cx="838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24</xdr:row>
      <xdr:rowOff>47625</xdr:rowOff>
    </xdr:from>
    <xdr:to>
      <xdr:col>3</xdr:col>
      <xdr:colOff>514350</xdr:colOff>
      <xdr:row>28</xdr:row>
      <xdr:rowOff>142875</xdr:rowOff>
    </xdr:to>
    <xdr:pic>
      <xdr:nvPicPr>
        <xdr:cNvPr id="11" name="Picture 4" descr="WHIZ NUT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0975" y="3933825"/>
          <a:ext cx="15525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200025</xdr:colOff>
      <xdr:row>9</xdr:row>
      <xdr:rowOff>38100</xdr:rowOff>
    </xdr:from>
    <xdr:to>
      <xdr:col>10</xdr:col>
      <xdr:colOff>381000</xdr:colOff>
      <xdr:row>13</xdr:row>
      <xdr:rowOff>123825</xdr:rowOff>
    </xdr:to>
    <xdr:pic>
      <xdr:nvPicPr>
        <xdr:cNvPr id="12" name="Picture 11" descr="nhcm10zy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467225" y="1495425"/>
          <a:ext cx="14001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304800</xdr:colOff>
      <xdr:row>14</xdr:row>
      <xdr:rowOff>76200</xdr:rowOff>
    </xdr:from>
    <xdr:to>
      <xdr:col>10</xdr:col>
      <xdr:colOff>176784</xdr:colOff>
      <xdr:row>18</xdr:row>
      <xdr:rowOff>92964</xdr:rowOff>
    </xdr:to>
    <xdr:pic>
      <xdr:nvPicPr>
        <xdr:cNvPr id="14" name="Picture 13" descr="wfm10zy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572000" y="2343150"/>
          <a:ext cx="1091184" cy="664464"/>
        </a:xfrm>
        <a:prstGeom prst="rect">
          <a:avLst/>
        </a:prstGeom>
      </xdr:spPr>
    </xdr:pic>
    <xdr:clientData/>
  </xdr:twoCellAnchor>
  <xdr:twoCellAnchor editAs="oneCell">
    <xdr:from>
      <xdr:col>8</xdr:col>
      <xdr:colOff>238125</xdr:colOff>
      <xdr:row>19</xdr:row>
      <xdr:rowOff>104775</xdr:rowOff>
    </xdr:from>
    <xdr:to>
      <xdr:col>10</xdr:col>
      <xdr:colOff>299085</xdr:colOff>
      <xdr:row>23</xdr:row>
      <xdr:rowOff>69723</xdr:rowOff>
    </xdr:to>
    <xdr:pic>
      <xdr:nvPicPr>
        <xdr:cNvPr id="15" name="Picture 14" descr="wlm10zy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505325" y="3181350"/>
          <a:ext cx="1280160" cy="612648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190501</xdr:colOff>
      <xdr:row>29</xdr:row>
      <xdr:rowOff>38100</xdr:rowOff>
    </xdr:from>
    <xdr:to>
      <xdr:col>10</xdr:col>
      <xdr:colOff>364117</xdr:colOff>
      <xdr:row>33</xdr:row>
      <xdr:rowOff>123825</xdr:rowOff>
    </xdr:to>
    <xdr:pic>
      <xdr:nvPicPr>
        <xdr:cNvPr id="17" name="Picture 16" descr="NNCZ-18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457701" y="4733925"/>
          <a:ext cx="1392816" cy="73342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238126</xdr:colOff>
      <xdr:row>29</xdr:row>
      <xdr:rowOff>66675</xdr:rowOff>
    </xdr:from>
    <xdr:to>
      <xdr:col>3</xdr:col>
      <xdr:colOff>411742</xdr:colOff>
      <xdr:row>33</xdr:row>
      <xdr:rowOff>152400</xdr:rowOff>
    </xdr:to>
    <xdr:pic>
      <xdr:nvPicPr>
        <xdr:cNvPr id="18" name="Picture 17" descr="NNCZ-18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38126" y="4762500"/>
          <a:ext cx="1392816" cy="733425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34</xdr:row>
      <xdr:rowOff>139641</xdr:rowOff>
    </xdr:from>
    <xdr:to>
      <xdr:col>10</xdr:col>
      <xdr:colOff>476250</xdr:colOff>
      <xdr:row>37</xdr:row>
      <xdr:rowOff>144018</xdr:rowOff>
    </xdr:to>
    <xdr:pic>
      <xdr:nvPicPr>
        <xdr:cNvPr id="19" name="Picture 18" descr="hcm10zy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410075" y="5645091"/>
          <a:ext cx="1552575" cy="490152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39</xdr:row>
      <xdr:rowOff>158691</xdr:rowOff>
    </xdr:from>
    <xdr:to>
      <xdr:col>10</xdr:col>
      <xdr:colOff>485775</xdr:colOff>
      <xdr:row>43</xdr:row>
      <xdr:rowOff>1143</xdr:rowOff>
    </xdr:to>
    <xdr:pic>
      <xdr:nvPicPr>
        <xdr:cNvPr id="20" name="Picture 19" descr="hcm10zy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419600" y="6473766"/>
          <a:ext cx="1552575" cy="490152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44</xdr:row>
      <xdr:rowOff>158691</xdr:rowOff>
    </xdr:from>
    <xdr:to>
      <xdr:col>10</xdr:col>
      <xdr:colOff>504825</xdr:colOff>
      <xdr:row>48</xdr:row>
      <xdr:rowOff>1143</xdr:rowOff>
    </xdr:to>
    <xdr:pic>
      <xdr:nvPicPr>
        <xdr:cNvPr id="21" name="Picture 20" descr="hcm10zy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438650" y="7283391"/>
          <a:ext cx="1552575" cy="490152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49</xdr:row>
      <xdr:rowOff>109136</xdr:rowOff>
    </xdr:from>
    <xdr:to>
      <xdr:col>3</xdr:col>
      <xdr:colOff>428625</xdr:colOff>
      <xdr:row>53</xdr:row>
      <xdr:rowOff>38100</xdr:rowOff>
    </xdr:to>
    <xdr:pic>
      <xdr:nvPicPr>
        <xdr:cNvPr id="22" name="Picture 3" descr="CRG-17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42875" y="8043461"/>
          <a:ext cx="1504950" cy="576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57149</xdr:colOff>
      <xdr:row>49</xdr:row>
      <xdr:rowOff>135717</xdr:rowOff>
    </xdr:from>
    <xdr:to>
      <xdr:col>10</xdr:col>
      <xdr:colOff>514350</xdr:colOff>
      <xdr:row>52</xdr:row>
      <xdr:rowOff>152399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324349" y="8070042"/>
          <a:ext cx="1676401" cy="502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57</xdr:row>
      <xdr:rowOff>28576</xdr:rowOff>
    </xdr:from>
    <xdr:to>
      <xdr:col>4</xdr:col>
      <xdr:colOff>342900</xdr:colOff>
      <xdr:row>59</xdr:row>
      <xdr:rowOff>142876</xdr:rowOff>
    </xdr:to>
    <xdr:pic>
      <xdr:nvPicPr>
        <xdr:cNvPr id="27" name="Picture 123" descr="RC2Z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00075" y="9258301"/>
          <a:ext cx="19145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419100</xdr:colOff>
      <xdr:row>30</xdr:row>
      <xdr:rowOff>114300</xdr:rowOff>
    </xdr:from>
    <xdr:to>
      <xdr:col>3</xdr:col>
      <xdr:colOff>285751</xdr:colOff>
      <xdr:row>33</xdr:row>
      <xdr:rowOff>57150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28700" y="4972050"/>
          <a:ext cx="476251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 b="1"/>
            <a:t>8.8</a:t>
          </a:r>
        </a:p>
      </xdr:txBody>
    </xdr:sp>
    <xdr:clientData/>
  </xdr:twoCellAnchor>
  <xdr:twoCellAnchor>
    <xdr:from>
      <xdr:col>2</xdr:col>
      <xdr:colOff>447675</xdr:colOff>
      <xdr:row>25</xdr:row>
      <xdr:rowOff>85725</xdr:rowOff>
    </xdr:from>
    <xdr:to>
      <xdr:col>3</xdr:col>
      <xdr:colOff>314326</xdr:colOff>
      <xdr:row>28</xdr:row>
      <xdr:rowOff>28575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057275" y="4133850"/>
          <a:ext cx="476251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 b="1"/>
            <a:t>8.8</a:t>
          </a:r>
        </a:p>
      </xdr:txBody>
    </xdr:sp>
    <xdr:clientData/>
  </xdr:twoCellAnchor>
  <xdr:twoCellAnchor editAs="oneCell">
    <xdr:from>
      <xdr:col>8</xdr:col>
      <xdr:colOff>85725</xdr:colOff>
      <xdr:row>24</xdr:row>
      <xdr:rowOff>38100</xdr:rowOff>
    </xdr:from>
    <xdr:to>
      <xdr:col>10</xdr:col>
      <xdr:colOff>419100</xdr:colOff>
      <xdr:row>28</xdr:row>
      <xdr:rowOff>133350</xdr:rowOff>
    </xdr:to>
    <xdr:pic>
      <xdr:nvPicPr>
        <xdr:cNvPr id="30" name="Picture 4" descr="WHIZ NUT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10800000">
          <a:off x="4352925" y="3924300"/>
          <a:ext cx="15525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352425</xdr:colOff>
      <xdr:row>25</xdr:row>
      <xdr:rowOff>123825</xdr:rowOff>
    </xdr:from>
    <xdr:to>
      <xdr:col>9</xdr:col>
      <xdr:colOff>219076</xdr:colOff>
      <xdr:row>28</xdr:row>
      <xdr:rowOff>66675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619625" y="4171950"/>
          <a:ext cx="476251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 b="1"/>
            <a:t>10.9</a:t>
          </a:r>
        </a:p>
      </xdr:txBody>
    </xdr:sp>
    <xdr:clientData/>
  </xdr:twoCellAnchor>
  <xdr:twoCellAnchor>
    <xdr:from>
      <xdr:col>9</xdr:col>
      <xdr:colOff>352425</xdr:colOff>
      <xdr:row>30</xdr:row>
      <xdr:rowOff>76200</xdr:rowOff>
    </xdr:from>
    <xdr:to>
      <xdr:col>10</xdr:col>
      <xdr:colOff>219076</xdr:colOff>
      <xdr:row>33</xdr:row>
      <xdr:rowOff>19050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5229225" y="4933950"/>
          <a:ext cx="476251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 b="1"/>
            <a:t>10.9</a:t>
          </a:r>
        </a:p>
      </xdr:txBody>
    </xdr:sp>
    <xdr:clientData/>
  </xdr:twoCellAnchor>
  <xdr:twoCellAnchor>
    <xdr:from>
      <xdr:col>1</xdr:col>
      <xdr:colOff>190500</xdr:colOff>
      <xdr:row>50</xdr:row>
      <xdr:rowOff>76200</xdr:rowOff>
    </xdr:from>
    <xdr:to>
      <xdr:col>2</xdr:col>
      <xdr:colOff>57151</xdr:colOff>
      <xdr:row>53</xdr:row>
      <xdr:rowOff>19050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90500" y="8172450"/>
          <a:ext cx="476251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/>
            <a:t>8.8</a:t>
          </a:r>
        </a:p>
      </xdr:txBody>
    </xdr:sp>
    <xdr:clientData/>
  </xdr:twoCellAnchor>
  <xdr:twoCellAnchor>
    <xdr:from>
      <xdr:col>8</xdr:col>
      <xdr:colOff>104775</xdr:colOff>
      <xdr:row>50</xdr:row>
      <xdr:rowOff>66675</xdr:rowOff>
    </xdr:from>
    <xdr:to>
      <xdr:col>8</xdr:col>
      <xdr:colOff>581026</xdr:colOff>
      <xdr:row>53</xdr:row>
      <xdr:rowOff>9525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4371975" y="8162925"/>
          <a:ext cx="476251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/>
            <a:t>8.8</a:t>
          </a:r>
        </a:p>
      </xdr:txBody>
    </xdr:sp>
    <xdr:clientData/>
  </xdr:twoCellAnchor>
  <xdr:twoCellAnchor editAs="oneCell">
    <xdr:from>
      <xdr:col>8</xdr:col>
      <xdr:colOff>266701</xdr:colOff>
      <xdr:row>56</xdr:row>
      <xdr:rowOff>739</xdr:rowOff>
    </xdr:from>
    <xdr:to>
      <xdr:col>10</xdr:col>
      <xdr:colOff>457200</xdr:colOff>
      <xdr:row>59</xdr:row>
      <xdr:rowOff>142874</xdr:rowOff>
    </xdr:to>
    <xdr:pic>
      <xdr:nvPicPr>
        <xdr:cNvPr id="35" name="Picture 34" descr="SKCPP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876801" y="9068539"/>
          <a:ext cx="1409699" cy="62791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55</xdr:row>
      <xdr:rowOff>38100</xdr:rowOff>
    </xdr:from>
    <xdr:to>
      <xdr:col>7</xdr:col>
      <xdr:colOff>571500</xdr:colOff>
      <xdr:row>59</xdr:row>
      <xdr:rowOff>104775</xdr:rowOff>
    </xdr:to>
    <xdr:pic>
      <xdr:nvPicPr>
        <xdr:cNvPr id="36" name="Picture 3" descr="Threaded Flange Bolt 10.9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809875" y="8943975"/>
          <a:ext cx="17621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57150</xdr:rowOff>
    </xdr:from>
    <xdr:to>
      <xdr:col>2</xdr:col>
      <xdr:colOff>323850</xdr:colOff>
      <xdr:row>4</xdr:row>
      <xdr:rowOff>123825</xdr:rowOff>
    </xdr:to>
    <xdr:pic>
      <xdr:nvPicPr>
        <xdr:cNvPr id="2" name="Picture 3" descr="Threaded Flange Bolt 10.9.jpg">
          <a:extLst>
            <a:ext uri="{FF2B5EF4-FFF2-40B4-BE49-F238E27FC236}">
              <a16:creationId xmlns:a16="http://schemas.microsoft.com/office/drawing/2014/main" id="{F72D194A-0E17-4A74-8140-384894DF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57150"/>
          <a:ext cx="17621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104775</xdr:rowOff>
    </xdr:from>
    <xdr:to>
      <xdr:col>2</xdr:col>
      <xdr:colOff>504825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104775"/>
          <a:ext cx="20478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77</xdr:row>
      <xdr:rowOff>47625</xdr:rowOff>
    </xdr:from>
    <xdr:to>
      <xdr:col>3</xdr:col>
      <xdr:colOff>123825</xdr:colOff>
      <xdr:row>81</xdr:row>
      <xdr:rowOff>114300</xdr:rowOff>
    </xdr:to>
    <xdr:pic>
      <xdr:nvPicPr>
        <xdr:cNvPr id="3" name="Picture 3" descr="CRG-17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5" y="5715000"/>
          <a:ext cx="20478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78</xdr:row>
      <xdr:rowOff>114300</xdr:rowOff>
    </xdr:from>
    <xdr:to>
      <xdr:col>0</xdr:col>
      <xdr:colOff>866775</xdr:colOff>
      <xdr:row>80</xdr:row>
      <xdr:rowOff>28575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504825" y="5943600"/>
          <a:ext cx="36195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8.8</a:t>
          </a:r>
        </a:p>
      </xdr:txBody>
    </xdr:sp>
    <xdr:clientData/>
  </xdr:twoCellAnchor>
  <xdr:twoCellAnchor editAs="oneCell">
    <xdr:from>
      <xdr:col>0</xdr:col>
      <xdr:colOff>238125</xdr:colOff>
      <xdr:row>24</xdr:row>
      <xdr:rowOff>104775</xdr:rowOff>
    </xdr:from>
    <xdr:to>
      <xdr:col>2</xdr:col>
      <xdr:colOff>504825</xdr:colOff>
      <xdr:row>28</xdr:row>
      <xdr:rowOff>47625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3829050"/>
          <a:ext cx="20478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25</xdr:row>
      <xdr:rowOff>133350</xdr:rowOff>
    </xdr:from>
    <xdr:to>
      <xdr:col>0</xdr:col>
      <xdr:colOff>704850</xdr:colOff>
      <xdr:row>27</xdr:row>
      <xdr:rowOff>47625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342900" y="4019550"/>
          <a:ext cx="36195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8.8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38100</xdr:rowOff>
    </xdr:from>
    <xdr:to>
      <xdr:col>2</xdr:col>
      <xdr:colOff>209550</xdr:colOff>
      <xdr:row>5</xdr:row>
      <xdr:rowOff>123825</xdr:rowOff>
    </xdr:to>
    <xdr:pic>
      <xdr:nvPicPr>
        <xdr:cNvPr id="2" name="Picture 123" descr="RC2Z">
          <a:extLst>
            <a:ext uri="{FF2B5EF4-FFF2-40B4-BE49-F238E27FC236}">
              <a16:creationId xmlns:a16="http://schemas.microsoft.com/office/drawing/2014/main" id="{224C977A-BAF2-4CB1-ACD5-C3E2A398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38100"/>
          <a:ext cx="17716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19</xdr:row>
      <xdr:rowOff>38100</xdr:rowOff>
    </xdr:from>
    <xdr:to>
      <xdr:col>2</xdr:col>
      <xdr:colOff>209550</xdr:colOff>
      <xdr:row>23</xdr:row>
      <xdr:rowOff>123825</xdr:rowOff>
    </xdr:to>
    <xdr:pic>
      <xdr:nvPicPr>
        <xdr:cNvPr id="3" name="Picture 123" descr="RC2Z">
          <a:extLst>
            <a:ext uri="{FF2B5EF4-FFF2-40B4-BE49-F238E27FC236}">
              <a16:creationId xmlns:a16="http://schemas.microsoft.com/office/drawing/2014/main" id="{798E6A56-B123-4685-9ECE-274670F91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2952750"/>
          <a:ext cx="17716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38100</xdr:rowOff>
    </xdr:from>
    <xdr:to>
      <xdr:col>2</xdr:col>
      <xdr:colOff>142875</xdr:colOff>
      <xdr:row>4</xdr:row>
      <xdr:rowOff>117958</xdr:rowOff>
    </xdr:to>
    <xdr:pic>
      <xdr:nvPicPr>
        <xdr:cNvPr id="2" name="Picture 1" descr="SKCPP.jpg">
          <a:extLst>
            <a:ext uri="{FF2B5EF4-FFF2-40B4-BE49-F238E27FC236}">
              <a16:creationId xmlns:a16="http://schemas.microsoft.com/office/drawing/2014/main" id="{9BB6700B-3447-4CC3-A41C-086AD1542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38100"/>
          <a:ext cx="1552575" cy="727558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55</xdr:row>
      <xdr:rowOff>142875</xdr:rowOff>
    </xdr:from>
    <xdr:to>
      <xdr:col>2</xdr:col>
      <xdr:colOff>496824</xdr:colOff>
      <xdr:row>59</xdr:row>
      <xdr:rowOff>25527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FB8BA1E-ED74-9EE1-0C44-B4FC91BD2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7753350"/>
          <a:ext cx="1677924" cy="530352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495301</xdr:colOff>
      <xdr:row>65</xdr:row>
      <xdr:rowOff>66675</xdr:rowOff>
    </xdr:from>
    <xdr:to>
      <xdr:col>2</xdr:col>
      <xdr:colOff>498873</xdr:colOff>
      <xdr:row>69</xdr:row>
      <xdr:rowOff>85725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836E1A35-67F4-4356-A1EB-DA33A4276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8972550"/>
          <a:ext cx="1775222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66675</xdr:rowOff>
    </xdr:from>
    <xdr:to>
      <xdr:col>2</xdr:col>
      <xdr:colOff>333375</xdr:colOff>
      <xdr:row>3</xdr:row>
      <xdr:rowOff>104775</xdr:rowOff>
    </xdr:to>
    <xdr:pic>
      <xdr:nvPicPr>
        <xdr:cNvPr id="2" name="Picture 3" descr="SPMPZ.jpg">
          <a:extLst>
            <a:ext uri="{FF2B5EF4-FFF2-40B4-BE49-F238E27FC236}">
              <a16:creationId xmlns:a16="http://schemas.microsoft.com/office/drawing/2014/main" id="{ECC0FFE7-71EB-418C-97C1-4D5807903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6675"/>
          <a:ext cx="1809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30</xdr:row>
      <xdr:rowOff>57150</xdr:rowOff>
    </xdr:from>
    <xdr:to>
      <xdr:col>3</xdr:col>
      <xdr:colOff>57150</xdr:colOff>
      <xdr:row>34</xdr:row>
      <xdr:rowOff>123825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72BEBCDC-85BA-4309-97D3-ADACAC7FF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3450" y="1838325"/>
          <a:ext cx="13335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1076325</xdr:colOff>
      <xdr:row>0</xdr:row>
      <xdr:rowOff>38100</xdr:rowOff>
    </xdr:from>
    <xdr:to>
      <xdr:col>3</xdr:col>
      <xdr:colOff>142875</xdr:colOff>
      <xdr:row>4</xdr:row>
      <xdr:rowOff>130031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239DA04-189E-4DCC-86E6-9AF2C1539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" y="38100"/>
          <a:ext cx="1276350" cy="7396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723900</xdr:colOff>
      <xdr:row>57</xdr:row>
      <xdr:rowOff>95250</xdr:rowOff>
    </xdr:from>
    <xdr:to>
      <xdr:col>3</xdr:col>
      <xdr:colOff>295275</xdr:colOff>
      <xdr:row>61</xdr:row>
      <xdr:rowOff>85725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D74AD03-CC02-4FBA-817A-AB6A6864C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23900" y="3819525"/>
          <a:ext cx="1781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819150</xdr:colOff>
      <xdr:row>83</xdr:row>
      <xdr:rowOff>95250</xdr:rowOff>
    </xdr:from>
    <xdr:ext cx="1781175" cy="638175"/>
    <xdr:pic>
      <xdr:nvPicPr>
        <xdr:cNvPr id="2" name="Picture 1">
          <a:extLst>
            <a:ext uri="{FF2B5EF4-FFF2-40B4-BE49-F238E27FC236}">
              <a16:creationId xmlns:a16="http://schemas.microsoft.com/office/drawing/2014/main" id="{2DA79D86-1AA8-411D-9E09-4B9F20107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9150" y="7058025"/>
          <a:ext cx="1781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1095375</xdr:colOff>
      <xdr:row>15</xdr:row>
      <xdr:rowOff>152400</xdr:rowOff>
    </xdr:from>
    <xdr:to>
      <xdr:col>2</xdr:col>
      <xdr:colOff>476250</xdr:colOff>
      <xdr:row>19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6D5CF54B-AAEC-4C67-9EF0-64AF0DAD4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5375" y="1933575"/>
          <a:ext cx="10763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47625</xdr:rowOff>
    </xdr:from>
    <xdr:to>
      <xdr:col>3</xdr:col>
      <xdr:colOff>228600</xdr:colOff>
      <xdr:row>4</xdr:row>
      <xdr:rowOff>91740</xdr:rowOff>
    </xdr:to>
    <xdr:pic>
      <xdr:nvPicPr>
        <xdr:cNvPr id="2" name="Picture 1" descr="SKCPP.jp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6725" y="47625"/>
          <a:ext cx="1971675" cy="691815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18</xdr:row>
      <xdr:rowOff>28575</xdr:rowOff>
    </xdr:from>
    <xdr:to>
      <xdr:col>3</xdr:col>
      <xdr:colOff>200024</xdr:colOff>
      <xdr:row>22</xdr:row>
      <xdr:rowOff>66675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49" y="2943225"/>
          <a:ext cx="23145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866775</xdr:colOff>
      <xdr:row>18</xdr:row>
      <xdr:rowOff>47625</xdr:rowOff>
    </xdr:from>
    <xdr:to>
      <xdr:col>0</xdr:col>
      <xdr:colOff>1200150</xdr:colOff>
      <xdr:row>21</xdr:row>
      <xdr:rowOff>28575</xdr:rowOff>
    </xdr:to>
    <xdr:sp macro="" textlink="">
      <xdr:nvSpPr>
        <xdr:cNvPr id="4" name="Rectangle 1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>
          <a:spLocks noChangeArrowheads="1"/>
        </xdr:cNvSpPr>
      </xdr:nvSpPr>
      <xdr:spPr bwMode="auto">
        <a:xfrm>
          <a:off x="866775" y="16830675"/>
          <a:ext cx="333375" cy="495300"/>
        </a:xfrm>
        <a:prstGeom prst="rect">
          <a:avLst/>
        </a:prstGeom>
        <a:solidFill>
          <a:srgbClr val="FFFFFF"/>
        </a:solidFill>
        <a:ln w="9525" algn="ctr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0</xdr:col>
      <xdr:colOff>285750</xdr:colOff>
      <xdr:row>18</xdr:row>
      <xdr:rowOff>28575</xdr:rowOff>
    </xdr:from>
    <xdr:to>
      <xdr:col>0</xdr:col>
      <xdr:colOff>790575</xdr:colOff>
      <xdr:row>21</xdr:row>
      <xdr:rowOff>9525</xdr:rowOff>
    </xdr:to>
    <xdr:sp macro="" textlink="">
      <xdr:nvSpPr>
        <xdr:cNvPr id="5" name="Rectangle 1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>
          <a:spLocks noChangeArrowheads="1"/>
        </xdr:cNvSpPr>
      </xdr:nvSpPr>
      <xdr:spPr bwMode="auto">
        <a:xfrm>
          <a:off x="285750" y="16811625"/>
          <a:ext cx="504825" cy="495300"/>
        </a:xfrm>
        <a:prstGeom prst="rect">
          <a:avLst/>
        </a:prstGeom>
        <a:solidFill>
          <a:srgbClr val="FFFFFF"/>
        </a:solidFill>
        <a:ln w="9525" algn="ctr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18</xdr:row>
      <xdr:rowOff>123824</xdr:rowOff>
    </xdr:from>
    <xdr:to>
      <xdr:col>0</xdr:col>
      <xdr:colOff>733425</xdr:colOff>
      <xdr:row>21</xdr:row>
      <xdr:rowOff>161924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 bwMode="auto">
        <a:xfrm>
          <a:off x="152400" y="3038474"/>
          <a:ext cx="581025" cy="523875"/>
        </a:xfrm>
        <a:prstGeom prst="ellipse">
          <a:avLst/>
        </a:prstGeom>
        <a:solidFill>
          <a:schemeClr val="bg1">
            <a:lumMod val="75000"/>
          </a:schemeClr>
        </a:solidFill>
        <a:ln w="190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en-US"/>
        </a:p>
      </xdr:txBody>
    </xdr:sp>
    <xdr:clientData/>
  </xdr:twoCellAnchor>
  <xdr:twoCellAnchor>
    <xdr:from>
      <xdr:col>0</xdr:col>
      <xdr:colOff>323849</xdr:colOff>
      <xdr:row>19</xdr:row>
      <xdr:rowOff>104775</xdr:rowOff>
    </xdr:from>
    <xdr:to>
      <xdr:col>0</xdr:col>
      <xdr:colOff>581024</xdr:colOff>
      <xdr:row>21</xdr:row>
      <xdr:rowOff>9525</xdr:rowOff>
    </xdr:to>
    <xdr:sp macro="" textlink="">
      <xdr:nvSpPr>
        <xdr:cNvPr id="7" name="Hexagon 1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>
          <a:spLocks noChangeArrowheads="1"/>
        </xdr:cNvSpPr>
      </xdr:nvSpPr>
      <xdr:spPr bwMode="auto">
        <a:xfrm>
          <a:off x="323849" y="3181350"/>
          <a:ext cx="257175" cy="228600"/>
        </a:xfrm>
        <a:prstGeom prst="hexagon">
          <a:avLst>
            <a:gd name="adj" fmla="val 25000"/>
            <a:gd name="vf" fmla="val 11547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942975</xdr:colOff>
      <xdr:row>18</xdr:row>
      <xdr:rowOff>95250</xdr:rowOff>
    </xdr:from>
    <xdr:to>
      <xdr:col>1</xdr:col>
      <xdr:colOff>123825</xdr:colOff>
      <xdr:row>21</xdr:row>
      <xdr:rowOff>152400</xdr:rowOff>
    </xdr:to>
    <xdr:sp macro="" textlink="">
      <xdr:nvSpPr>
        <xdr:cNvPr id="8" name="Freeform 21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>
          <a:spLocks/>
        </xdr:cNvSpPr>
      </xdr:nvSpPr>
      <xdr:spPr bwMode="auto">
        <a:xfrm>
          <a:off x="942975" y="3009900"/>
          <a:ext cx="447675" cy="542925"/>
        </a:xfrm>
        <a:custGeom>
          <a:avLst/>
          <a:gdLst>
            <a:gd name="T0" fmla="*/ 56 w 371139"/>
            <a:gd name="T1" fmla="*/ 0 h 1197076"/>
            <a:gd name="T2" fmla="*/ 1288 w 371139"/>
            <a:gd name="T3" fmla="*/ 18 h 1197076"/>
            <a:gd name="T4" fmla="*/ 1288 w 371139"/>
            <a:gd name="T5" fmla="*/ 32 h 1197076"/>
            <a:gd name="T6" fmla="*/ 0 w 371139"/>
            <a:gd name="T7" fmla="*/ 49 h 1197076"/>
            <a:gd name="T8" fmla="*/ 56 w 371139"/>
            <a:gd name="T9" fmla="*/ 0 h 119707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71139"/>
            <a:gd name="T16" fmla="*/ 0 h 1197076"/>
            <a:gd name="T17" fmla="*/ 371139 w 371139"/>
            <a:gd name="T18" fmla="*/ 1197076 h 119707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71139" h="1197076">
              <a:moveTo>
                <a:pt x="16136" y="0"/>
              </a:moveTo>
              <a:lnTo>
                <a:pt x="371139" y="451622"/>
              </a:lnTo>
              <a:lnTo>
                <a:pt x="371139" y="794522"/>
              </a:lnTo>
              <a:lnTo>
                <a:pt x="0" y="1197076"/>
              </a:lnTo>
              <a:lnTo>
                <a:pt x="16136" y="0"/>
              </a:lnTo>
              <a:close/>
            </a:path>
          </a:pathLst>
        </a:custGeom>
        <a:solidFill>
          <a:srgbClr val="BFBFBF"/>
        </a:solidFill>
        <a:ln w="158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781050</xdr:colOff>
      <xdr:row>17</xdr:row>
      <xdr:rowOff>95250</xdr:rowOff>
    </xdr:from>
    <xdr:to>
      <xdr:col>0</xdr:col>
      <xdr:colOff>933450</xdr:colOff>
      <xdr:row>22</xdr:row>
      <xdr:rowOff>0</xdr:rowOff>
    </xdr:to>
    <xdr:sp macro="" textlink="">
      <xdr:nvSpPr>
        <xdr:cNvPr id="9" name="Flowchart: Process 45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>
          <a:spLocks noChangeArrowheads="1"/>
        </xdr:cNvSpPr>
      </xdr:nvSpPr>
      <xdr:spPr bwMode="auto">
        <a:xfrm>
          <a:off x="781050" y="2847975"/>
          <a:ext cx="152400" cy="714375"/>
        </a:xfrm>
        <a:prstGeom prst="flowChartProcess">
          <a:avLst/>
        </a:prstGeom>
        <a:solidFill>
          <a:srgbClr val="FFFFFF"/>
        </a:solidFill>
        <a:ln w="9525" algn="ctr">
          <a:solidFill>
            <a:srgbClr val="FFFFFF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85724</xdr:rowOff>
    </xdr:from>
    <xdr:to>
      <xdr:col>1</xdr:col>
      <xdr:colOff>580876</xdr:colOff>
      <xdr:row>4</xdr:row>
      <xdr:rowOff>95249</xdr:rowOff>
    </xdr:to>
    <xdr:pic>
      <xdr:nvPicPr>
        <xdr:cNvPr id="15878" name="Picture 2">
          <a:extLst>
            <a:ext uri="{FF2B5EF4-FFF2-40B4-BE49-F238E27FC236}">
              <a16:creationId xmlns:a16="http://schemas.microsoft.com/office/drawing/2014/main" id="{00000000-0008-0000-0100-0000063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" y="85724"/>
          <a:ext cx="1466701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24</xdr:row>
      <xdr:rowOff>47625</xdr:rowOff>
    </xdr:from>
    <xdr:to>
      <xdr:col>1</xdr:col>
      <xdr:colOff>438150</xdr:colOff>
      <xdr:row>28</xdr:row>
      <xdr:rowOff>85725</xdr:rowOff>
    </xdr:to>
    <xdr:pic>
      <xdr:nvPicPr>
        <xdr:cNvPr id="15882" name="Picture 6">
          <a:extLst>
            <a:ext uri="{FF2B5EF4-FFF2-40B4-BE49-F238E27FC236}">
              <a16:creationId xmlns:a16="http://schemas.microsoft.com/office/drawing/2014/main" id="{00000000-0008-0000-0100-00000A3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7675" y="12934950"/>
          <a:ext cx="13716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476250</xdr:colOff>
      <xdr:row>73</xdr:row>
      <xdr:rowOff>47625</xdr:rowOff>
    </xdr:from>
    <xdr:to>
      <xdr:col>1</xdr:col>
      <xdr:colOff>371475</xdr:colOff>
      <xdr:row>77</xdr:row>
      <xdr:rowOff>76200</xdr:rowOff>
    </xdr:to>
    <xdr:pic>
      <xdr:nvPicPr>
        <xdr:cNvPr id="15883" name="Picture 3">
          <a:extLst>
            <a:ext uri="{FF2B5EF4-FFF2-40B4-BE49-F238E27FC236}">
              <a16:creationId xmlns:a16="http://schemas.microsoft.com/office/drawing/2014/main" id="{00000000-0008-0000-0100-00000B3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0" y="15849600"/>
          <a:ext cx="12763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800100</xdr:colOff>
      <xdr:row>123</xdr:row>
      <xdr:rowOff>76200</xdr:rowOff>
    </xdr:from>
    <xdr:to>
      <xdr:col>1</xdr:col>
      <xdr:colOff>495300</xdr:colOff>
      <xdr:row>126</xdr:row>
      <xdr:rowOff>66675</xdr:rowOff>
    </xdr:to>
    <xdr:pic>
      <xdr:nvPicPr>
        <xdr:cNvPr id="8" name="Picture 7" descr="nhcm10zy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0100" y="76200"/>
          <a:ext cx="10763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504825</xdr:colOff>
      <xdr:row>101</xdr:row>
      <xdr:rowOff>57150</xdr:rowOff>
    </xdr:from>
    <xdr:to>
      <xdr:col>1</xdr:col>
      <xdr:colOff>542925</xdr:colOff>
      <xdr:row>105</xdr:row>
      <xdr:rowOff>38100</xdr:rowOff>
    </xdr:to>
    <xdr:pic>
      <xdr:nvPicPr>
        <xdr:cNvPr id="9" name="Picture 7" descr="NCCZ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04825" y="16516350"/>
          <a:ext cx="1419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1371600</xdr:colOff>
      <xdr:row>102</xdr:row>
      <xdr:rowOff>66675</xdr:rowOff>
    </xdr:from>
    <xdr:to>
      <xdr:col>1</xdr:col>
      <xdr:colOff>466726</xdr:colOff>
      <xdr:row>104</xdr:row>
      <xdr:rowOff>152400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371600" y="16697325"/>
          <a:ext cx="476251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 b="1"/>
            <a:t>10.9</a:t>
          </a:r>
        </a:p>
      </xdr:txBody>
    </xdr:sp>
    <xdr:clientData/>
  </xdr:twoCellAnchor>
  <xdr:twoCellAnchor editAs="oneCell">
    <xdr:from>
      <xdr:col>0</xdr:col>
      <xdr:colOff>752475</xdr:colOff>
      <xdr:row>153</xdr:row>
      <xdr:rowOff>76200</xdr:rowOff>
    </xdr:from>
    <xdr:to>
      <xdr:col>1</xdr:col>
      <xdr:colOff>447675</xdr:colOff>
      <xdr:row>156</xdr:row>
      <xdr:rowOff>57150</xdr:rowOff>
    </xdr:to>
    <xdr:pic>
      <xdr:nvPicPr>
        <xdr:cNvPr id="11" name="Picture 1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52475" y="6781800"/>
          <a:ext cx="1076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176</xdr:row>
      <xdr:rowOff>66675</xdr:rowOff>
    </xdr:from>
    <xdr:to>
      <xdr:col>1</xdr:col>
      <xdr:colOff>552450</xdr:colOff>
      <xdr:row>180</xdr:row>
      <xdr:rowOff>123825</xdr:rowOff>
    </xdr:to>
    <xdr:pic>
      <xdr:nvPicPr>
        <xdr:cNvPr id="12" name="Picture 4" descr="WHIZ NUT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1000" y="9591675"/>
          <a:ext cx="15525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400050</xdr:colOff>
      <xdr:row>51</xdr:row>
      <xdr:rowOff>66675</xdr:rowOff>
    </xdr:from>
    <xdr:to>
      <xdr:col>1</xdr:col>
      <xdr:colOff>571500</xdr:colOff>
      <xdr:row>55</xdr:row>
      <xdr:rowOff>123825</xdr:rowOff>
    </xdr:to>
    <xdr:pic>
      <xdr:nvPicPr>
        <xdr:cNvPr id="14" name="Picture 4" descr="WHIZ NUT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00050" y="3495675"/>
          <a:ext cx="15525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1276350</xdr:colOff>
      <xdr:row>52</xdr:row>
      <xdr:rowOff>104775</xdr:rowOff>
    </xdr:from>
    <xdr:to>
      <xdr:col>1</xdr:col>
      <xdr:colOff>371476</xdr:colOff>
      <xdr:row>55</xdr:row>
      <xdr:rowOff>19050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276350" y="9020175"/>
          <a:ext cx="476251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 b="1"/>
            <a:t>8.8</a:t>
          </a:r>
        </a:p>
      </xdr:txBody>
    </xdr:sp>
    <xdr:clientData/>
  </xdr:twoCellAnchor>
  <xdr:twoCellAnchor>
    <xdr:from>
      <xdr:col>0</xdr:col>
      <xdr:colOff>1352550</xdr:colOff>
      <xdr:row>154</xdr:row>
      <xdr:rowOff>9525</xdr:rowOff>
    </xdr:from>
    <xdr:to>
      <xdr:col>1</xdr:col>
      <xdr:colOff>447676</xdr:colOff>
      <xdr:row>156</xdr:row>
      <xdr:rowOff>95250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352550" y="18869025"/>
          <a:ext cx="476251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 b="1"/>
            <a:t>10.9</a:t>
          </a:r>
        </a:p>
      </xdr:txBody>
    </xdr:sp>
    <xdr:clientData/>
  </xdr:twoCellAnchor>
  <xdr:twoCellAnchor>
    <xdr:from>
      <xdr:col>0</xdr:col>
      <xdr:colOff>1209675</xdr:colOff>
      <xdr:row>177</xdr:row>
      <xdr:rowOff>104775</xdr:rowOff>
    </xdr:from>
    <xdr:to>
      <xdr:col>1</xdr:col>
      <xdr:colOff>304801</xdr:colOff>
      <xdr:row>180</xdr:row>
      <xdr:rowOff>19050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209675" y="22050375"/>
          <a:ext cx="476251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 b="1"/>
            <a:t>10.9</a:t>
          </a:r>
        </a:p>
      </xdr:txBody>
    </xdr:sp>
    <xdr:clientData/>
  </xdr:twoCellAnchor>
  <xdr:twoCellAnchor>
    <xdr:from>
      <xdr:col>0</xdr:col>
      <xdr:colOff>1304925</xdr:colOff>
      <xdr:row>25</xdr:row>
      <xdr:rowOff>123825</xdr:rowOff>
    </xdr:from>
    <xdr:to>
      <xdr:col>1</xdr:col>
      <xdr:colOff>400051</xdr:colOff>
      <xdr:row>28</xdr:row>
      <xdr:rowOff>38100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304925" y="5781675"/>
          <a:ext cx="476251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 b="1"/>
            <a:t>8.8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76200</xdr:rowOff>
    </xdr:from>
    <xdr:to>
      <xdr:col>1</xdr:col>
      <xdr:colOff>323850</xdr:colOff>
      <xdr:row>4</xdr:row>
      <xdr:rowOff>28575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" y="76200"/>
          <a:ext cx="4381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533400</xdr:colOff>
      <xdr:row>50</xdr:row>
      <xdr:rowOff>142875</xdr:rowOff>
    </xdr:from>
    <xdr:to>
      <xdr:col>1</xdr:col>
      <xdr:colOff>171450</xdr:colOff>
      <xdr:row>53</xdr:row>
      <xdr:rowOff>161925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3400" y="6457950"/>
          <a:ext cx="2476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22</xdr:row>
      <xdr:rowOff>171450</xdr:rowOff>
    </xdr:from>
    <xdr:to>
      <xdr:col>1</xdr:col>
      <xdr:colOff>400050</xdr:colOff>
      <xdr:row>26</xdr:row>
      <xdr:rowOff>9525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0" y="3562350"/>
          <a:ext cx="4381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3</xdr:col>
      <xdr:colOff>95250</xdr:colOff>
      <xdr:row>4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85725"/>
          <a:ext cx="17430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152400</xdr:rowOff>
    </xdr:from>
    <xdr:to>
      <xdr:col>2</xdr:col>
      <xdr:colOff>381000</xdr:colOff>
      <xdr:row>4</xdr:row>
      <xdr:rowOff>85725</xdr:rowOff>
    </xdr:to>
    <xdr:pic>
      <xdr:nvPicPr>
        <xdr:cNvPr id="2" name="Picture 1" descr="hcm10zy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152400"/>
          <a:ext cx="18573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104775</xdr:rowOff>
    </xdr:from>
    <xdr:to>
      <xdr:col>1</xdr:col>
      <xdr:colOff>495300</xdr:colOff>
      <xdr:row>4</xdr:row>
      <xdr:rowOff>85725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" y="104775"/>
          <a:ext cx="5810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30</xdr:row>
      <xdr:rowOff>85725</xdr:rowOff>
    </xdr:from>
    <xdr:to>
      <xdr:col>2</xdr:col>
      <xdr:colOff>409575</xdr:colOff>
      <xdr:row>34</xdr:row>
      <xdr:rowOff>114300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" y="4943475"/>
          <a:ext cx="14478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561975</xdr:colOff>
      <xdr:row>15</xdr:row>
      <xdr:rowOff>142875</xdr:rowOff>
    </xdr:from>
    <xdr:to>
      <xdr:col>1</xdr:col>
      <xdr:colOff>371475</xdr:colOff>
      <xdr:row>19</xdr:row>
      <xdr:rowOff>28575</xdr:rowOff>
    </xdr:to>
    <xdr:pic>
      <xdr:nvPicPr>
        <xdr:cNvPr id="4" name="Picture 6" descr="NYLOCK HEX NUT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2571750"/>
          <a:ext cx="4191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55</xdr:row>
      <xdr:rowOff>114300</xdr:rowOff>
    </xdr:from>
    <xdr:to>
      <xdr:col>2</xdr:col>
      <xdr:colOff>295275</xdr:colOff>
      <xdr:row>59</xdr:row>
      <xdr:rowOff>47625</xdr:rowOff>
    </xdr:to>
    <xdr:pic>
      <xdr:nvPicPr>
        <xdr:cNvPr id="2" name="Picture 1" descr="hcm10zy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4810125"/>
          <a:ext cx="18573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0</xdr:row>
      <xdr:rowOff>85725</xdr:rowOff>
    </xdr:from>
    <xdr:to>
      <xdr:col>1</xdr:col>
      <xdr:colOff>466725</xdr:colOff>
      <xdr:row>4</xdr:row>
      <xdr:rowOff>76200</xdr:rowOff>
    </xdr:to>
    <xdr:pic>
      <xdr:nvPicPr>
        <xdr:cNvPr id="3" name="Picture 4" descr="nhcm10zy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8625" y="85725"/>
          <a:ext cx="12192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561975</xdr:colOff>
      <xdr:row>17</xdr:row>
      <xdr:rowOff>142875</xdr:rowOff>
    </xdr:from>
    <xdr:to>
      <xdr:col>1</xdr:col>
      <xdr:colOff>371475</xdr:colOff>
      <xdr:row>21</xdr:row>
      <xdr:rowOff>28575</xdr:rowOff>
    </xdr:to>
    <xdr:pic>
      <xdr:nvPicPr>
        <xdr:cNvPr id="4" name="Picture 6" descr="NYLOCK HEX NUT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2571750"/>
          <a:ext cx="990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33</xdr:row>
      <xdr:rowOff>57150</xdr:rowOff>
    </xdr:from>
    <xdr:to>
      <xdr:col>2</xdr:col>
      <xdr:colOff>133350</xdr:colOff>
      <xdr:row>37</xdr:row>
      <xdr:rowOff>76200</xdr:rowOff>
    </xdr:to>
    <xdr:pic>
      <xdr:nvPicPr>
        <xdr:cNvPr id="15" name="Picture 7" descr="NCCZ.jpg">
          <a:extLst>
            <a:ext uri="{FF2B5EF4-FFF2-40B4-BE49-F238E27FC236}">
              <a16:creationId xmlns:a16="http://schemas.microsoft.com/office/drawing/2014/main" id="{9A11C15D-4751-4285-90B5-E971C8A4D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9575" y="4752975"/>
          <a:ext cx="1419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95249</xdr:colOff>
      <xdr:row>34</xdr:row>
      <xdr:rowOff>76200</xdr:rowOff>
    </xdr:from>
    <xdr:to>
      <xdr:col>2</xdr:col>
      <xdr:colOff>285750</xdr:colOff>
      <xdr:row>37</xdr:row>
      <xdr:rowOff>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5169AB6-DBEA-4EA9-8CF1-56D9E197F774}"/>
            </a:ext>
          </a:extLst>
        </xdr:cNvPr>
        <xdr:cNvSpPr txBox="1"/>
      </xdr:nvSpPr>
      <xdr:spPr>
        <a:xfrm>
          <a:off x="1276349" y="4933950"/>
          <a:ext cx="704851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 b="1"/>
            <a:t>10.9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104775</xdr:rowOff>
    </xdr:from>
    <xdr:to>
      <xdr:col>1</xdr:col>
      <xdr:colOff>523875</xdr:colOff>
      <xdr:row>4</xdr:row>
      <xdr:rowOff>47625</xdr:rowOff>
    </xdr:to>
    <xdr:pic>
      <xdr:nvPicPr>
        <xdr:cNvPr id="21721" name="Picture 1">
          <a:extLst>
            <a:ext uri="{FF2B5EF4-FFF2-40B4-BE49-F238E27FC236}">
              <a16:creationId xmlns:a16="http://schemas.microsoft.com/office/drawing/2014/main" id="{00000000-0008-0000-0700-0000D9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" y="104775"/>
          <a:ext cx="12192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53</xdr:row>
      <xdr:rowOff>76200</xdr:rowOff>
    </xdr:from>
    <xdr:to>
      <xdr:col>2</xdr:col>
      <xdr:colOff>438150</xdr:colOff>
      <xdr:row>57</xdr:row>
      <xdr:rowOff>104775</xdr:rowOff>
    </xdr:to>
    <xdr:pic>
      <xdr:nvPicPr>
        <xdr:cNvPr id="21722" name="Picture 3">
          <a:extLst>
            <a:ext uri="{FF2B5EF4-FFF2-40B4-BE49-F238E27FC236}">
              <a16:creationId xmlns:a16="http://schemas.microsoft.com/office/drawing/2014/main" id="{00000000-0008-0000-0700-0000DA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9550" y="4333875"/>
          <a:ext cx="20574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590550</xdr:colOff>
      <xdr:row>13</xdr:row>
      <xdr:rowOff>133350</xdr:rowOff>
    </xdr:from>
    <xdr:to>
      <xdr:col>1</xdr:col>
      <xdr:colOff>400050</xdr:colOff>
      <xdr:row>17</xdr:row>
      <xdr:rowOff>19050</xdr:rowOff>
    </xdr:to>
    <xdr:pic>
      <xdr:nvPicPr>
        <xdr:cNvPr id="21723" name="Picture 4" descr="NYLOCK HEX NUT">
          <a:extLst>
            <a:ext uri="{FF2B5EF4-FFF2-40B4-BE49-F238E27FC236}">
              <a16:creationId xmlns:a16="http://schemas.microsoft.com/office/drawing/2014/main" id="{00000000-0008-0000-0700-0000DB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2286000"/>
          <a:ext cx="10572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26</xdr:row>
      <xdr:rowOff>57150</xdr:rowOff>
    </xdr:from>
    <xdr:to>
      <xdr:col>1</xdr:col>
      <xdr:colOff>495300</xdr:colOff>
      <xdr:row>30</xdr:row>
      <xdr:rowOff>133350</xdr:rowOff>
    </xdr:to>
    <xdr:pic>
      <xdr:nvPicPr>
        <xdr:cNvPr id="2" name="Picture 4" descr="NCCZ.jpg">
          <a:extLst>
            <a:ext uri="{FF2B5EF4-FFF2-40B4-BE49-F238E27FC236}">
              <a16:creationId xmlns:a16="http://schemas.microsoft.com/office/drawing/2014/main" id="{4EE31419-30CF-4BBB-8A84-1D4C7EAFA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23850" y="4314825"/>
          <a:ext cx="1419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1209674</xdr:colOff>
      <xdr:row>27</xdr:row>
      <xdr:rowOff>104775</xdr:rowOff>
    </xdr:from>
    <xdr:to>
      <xdr:col>1</xdr:col>
      <xdr:colOff>504825</xdr:colOff>
      <xdr:row>29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4FE202C-09C6-48C5-9FF8-A3D8FA4BF810}"/>
            </a:ext>
          </a:extLst>
        </xdr:cNvPr>
        <xdr:cNvSpPr txBox="1"/>
      </xdr:nvSpPr>
      <xdr:spPr>
        <a:xfrm>
          <a:off x="1209674" y="11001375"/>
          <a:ext cx="542926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 b="1"/>
            <a:t>8.8</a:t>
          </a:r>
        </a:p>
      </xdr:txBody>
    </xdr:sp>
    <xdr:clientData/>
  </xdr:twoCellAnchor>
  <xdr:twoCellAnchor>
    <xdr:from>
      <xdr:col>0</xdr:col>
      <xdr:colOff>1109660</xdr:colOff>
      <xdr:row>36</xdr:row>
      <xdr:rowOff>100015</xdr:rowOff>
    </xdr:from>
    <xdr:to>
      <xdr:col>1</xdr:col>
      <xdr:colOff>410525</xdr:colOff>
      <xdr:row>40</xdr:row>
      <xdr:rowOff>955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700721A0-2182-D7BB-7FE4-4B97AB52A26A}"/>
            </a:ext>
          </a:extLst>
        </xdr:cNvPr>
        <xdr:cNvSpPr/>
      </xdr:nvSpPr>
      <xdr:spPr bwMode="auto">
        <a:xfrm>
          <a:off x="1109660" y="5976940"/>
          <a:ext cx="548640" cy="548640"/>
        </a:xfrm>
        <a:prstGeom prst="ellipse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1169191</xdr:colOff>
      <xdr:row>36</xdr:row>
      <xdr:rowOff>150022</xdr:rowOff>
    </xdr:from>
    <xdr:to>
      <xdr:col>1</xdr:col>
      <xdr:colOff>354803</xdr:colOff>
      <xdr:row>39</xdr:row>
      <xdr:rowOff>121447</xdr:rowOff>
    </xdr:to>
    <xdr:sp macro="" textlink="">
      <xdr:nvSpPr>
        <xdr:cNvPr id="8" name="Hexagon 7">
          <a:extLst>
            <a:ext uri="{FF2B5EF4-FFF2-40B4-BE49-F238E27FC236}">
              <a16:creationId xmlns:a16="http://schemas.microsoft.com/office/drawing/2014/main" id="{F979CF91-9408-65B7-DACF-D80ACD703C50}"/>
            </a:ext>
          </a:extLst>
        </xdr:cNvPr>
        <xdr:cNvSpPr/>
      </xdr:nvSpPr>
      <xdr:spPr bwMode="auto">
        <a:xfrm rot="16200000">
          <a:off x="1157285" y="6038853"/>
          <a:ext cx="457200" cy="433387"/>
        </a:xfrm>
        <a:prstGeom prst="hexagon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1185858</xdr:colOff>
      <xdr:row>37</xdr:row>
      <xdr:rowOff>23813</xdr:rowOff>
    </xdr:from>
    <xdr:to>
      <xdr:col>1</xdr:col>
      <xdr:colOff>331275</xdr:colOff>
      <xdr:row>39</xdr:row>
      <xdr:rowOff>93155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5EB4F841-F620-4F37-BCA3-B5DA12F21FDC}"/>
            </a:ext>
          </a:extLst>
        </xdr:cNvPr>
        <xdr:cNvSpPr>
          <a:spLocks noChangeAspect="1"/>
        </xdr:cNvSpPr>
      </xdr:nvSpPr>
      <xdr:spPr bwMode="auto">
        <a:xfrm>
          <a:off x="1185858" y="6062663"/>
          <a:ext cx="393192" cy="393192"/>
        </a:xfrm>
        <a:prstGeom prst="ellipse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47618</xdr:colOff>
      <xdr:row>37</xdr:row>
      <xdr:rowOff>128583</xdr:rowOff>
    </xdr:from>
    <xdr:to>
      <xdr:col>1</xdr:col>
      <xdr:colOff>230498</xdr:colOff>
      <xdr:row>38</xdr:row>
      <xdr:rowOff>149538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407C54F-98FF-46D4-BF80-E670919B3C90}"/>
            </a:ext>
          </a:extLst>
        </xdr:cNvPr>
        <xdr:cNvSpPr>
          <a:spLocks noChangeAspect="1"/>
        </xdr:cNvSpPr>
      </xdr:nvSpPr>
      <xdr:spPr bwMode="auto">
        <a:xfrm>
          <a:off x="1295393" y="6167433"/>
          <a:ext cx="182880" cy="182880"/>
        </a:xfrm>
        <a:prstGeom prst="ellipse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1238249</xdr:colOff>
      <xdr:row>37</xdr:row>
      <xdr:rowOff>104776</xdr:rowOff>
    </xdr:from>
    <xdr:to>
      <xdr:col>1</xdr:col>
      <xdr:colOff>333374</xdr:colOff>
      <xdr:row>38</xdr:row>
      <xdr:rowOff>133351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ACBBE82-7885-4240-A011-939BAEFFEB20}"/>
            </a:ext>
          </a:extLst>
        </xdr:cNvPr>
        <xdr:cNvSpPr txBox="1"/>
      </xdr:nvSpPr>
      <xdr:spPr>
        <a:xfrm>
          <a:off x="1238249" y="6143626"/>
          <a:ext cx="3429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800" b="1"/>
            <a:t>8.8</a:t>
          </a:r>
        </a:p>
      </xdr:txBody>
    </xdr:sp>
    <xdr:clientData/>
  </xdr:twoCellAnchor>
  <xdr:twoCellAnchor>
    <xdr:from>
      <xdr:col>0</xdr:col>
      <xdr:colOff>461963</xdr:colOff>
      <xdr:row>36</xdr:row>
      <xdr:rowOff>152400</xdr:rowOff>
    </xdr:from>
    <xdr:to>
      <xdr:col>0</xdr:col>
      <xdr:colOff>657225</xdr:colOff>
      <xdr:row>39</xdr:row>
      <xdr:rowOff>128588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4C41E137-7618-9C00-1B04-4AB5EA047ADC}"/>
            </a:ext>
          </a:extLst>
        </xdr:cNvPr>
        <xdr:cNvSpPr/>
      </xdr:nvSpPr>
      <xdr:spPr bwMode="auto">
        <a:xfrm>
          <a:off x="461963" y="6029325"/>
          <a:ext cx="195262" cy="461963"/>
        </a:xfrm>
        <a:prstGeom prst="round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461963</xdr:colOff>
      <xdr:row>37</xdr:row>
      <xdr:rowOff>119062</xdr:rowOff>
    </xdr:from>
    <xdr:to>
      <xdr:col>0</xdr:col>
      <xdr:colOff>657225</xdr:colOff>
      <xdr:row>38</xdr:row>
      <xdr:rowOff>157162</xdr:rowOff>
    </xdr:to>
    <xdr:sp macro="" textlink="">
      <xdr:nvSpPr>
        <xdr:cNvPr id="12" name="Rectangle: Rounded Corners 11">
          <a:extLst>
            <a:ext uri="{FF2B5EF4-FFF2-40B4-BE49-F238E27FC236}">
              <a16:creationId xmlns:a16="http://schemas.microsoft.com/office/drawing/2014/main" id="{C7CAB659-0BC0-4209-A0E3-04663640C707}"/>
            </a:ext>
          </a:extLst>
        </xdr:cNvPr>
        <xdr:cNvSpPr/>
      </xdr:nvSpPr>
      <xdr:spPr bwMode="auto">
        <a:xfrm>
          <a:off x="461963" y="6157912"/>
          <a:ext cx="195262" cy="200025"/>
        </a:xfrm>
        <a:prstGeom prst="round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433394</xdr:colOff>
      <xdr:row>36</xdr:row>
      <xdr:rowOff>104778</xdr:rowOff>
    </xdr:from>
    <xdr:to>
      <xdr:col>0</xdr:col>
      <xdr:colOff>479114</xdr:colOff>
      <xdr:row>40</xdr:row>
      <xdr:rowOff>9528</xdr:rowOff>
    </xdr:to>
    <xdr:sp macro="" textlink="">
      <xdr:nvSpPr>
        <xdr:cNvPr id="13" name="Rectangle: Rounded Corners 12">
          <a:extLst>
            <a:ext uri="{FF2B5EF4-FFF2-40B4-BE49-F238E27FC236}">
              <a16:creationId xmlns:a16="http://schemas.microsoft.com/office/drawing/2014/main" id="{C280485F-6542-4041-96CB-261A005919C1}"/>
            </a:ext>
          </a:extLst>
        </xdr:cNvPr>
        <xdr:cNvSpPr/>
      </xdr:nvSpPr>
      <xdr:spPr bwMode="auto">
        <a:xfrm>
          <a:off x="433394" y="5981703"/>
          <a:ext cx="45720" cy="552450"/>
        </a:xfrm>
        <a:prstGeom prst="round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34</xdr:row>
      <xdr:rowOff>114300</xdr:rowOff>
    </xdr:from>
    <xdr:to>
      <xdr:col>2</xdr:col>
      <xdr:colOff>295275</xdr:colOff>
      <xdr:row>38</xdr:row>
      <xdr:rowOff>47625</xdr:rowOff>
    </xdr:to>
    <xdr:pic>
      <xdr:nvPicPr>
        <xdr:cNvPr id="2" name="Picture 2" descr="hcm10zy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4000500"/>
          <a:ext cx="18573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0</xdr:row>
      <xdr:rowOff>85725</xdr:rowOff>
    </xdr:from>
    <xdr:to>
      <xdr:col>1</xdr:col>
      <xdr:colOff>466725</xdr:colOff>
      <xdr:row>4</xdr:row>
      <xdr:rowOff>76200</xdr:rowOff>
    </xdr:to>
    <xdr:pic>
      <xdr:nvPicPr>
        <xdr:cNvPr id="3" name="Picture 5" descr="nhcm10zy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8625" y="85725"/>
          <a:ext cx="12192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16</xdr:row>
      <xdr:rowOff>57150</xdr:rowOff>
    </xdr:from>
    <xdr:to>
      <xdr:col>2</xdr:col>
      <xdr:colOff>47625</xdr:colOff>
      <xdr:row>20</xdr:row>
      <xdr:rowOff>133350</xdr:rowOff>
    </xdr:to>
    <xdr:pic>
      <xdr:nvPicPr>
        <xdr:cNvPr id="4" name="Picture 4" descr="NCCZ.jp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3850" y="2324100"/>
          <a:ext cx="1419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1181099</xdr:colOff>
      <xdr:row>17</xdr:row>
      <xdr:rowOff>104775</xdr:rowOff>
    </xdr:from>
    <xdr:to>
      <xdr:col>1</xdr:col>
      <xdr:colOff>476250</xdr:colOff>
      <xdr:row>19</xdr:row>
      <xdr:rowOff>57150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1181099" y="2533650"/>
          <a:ext cx="476251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 b="1"/>
            <a:t>10.9</a:t>
          </a:r>
        </a:p>
      </xdr:txBody>
    </xdr:sp>
    <xdr:clientData/>
  </xdr:twoCellAnchor>
  <xdr:twoCellAnchor editAs="oneCell">
    <xdr:from>
      <xdr:col>0</xdr:col>
      <xdr:colOff>561975</xdr:colOff>
      <xdr:row>25</xdr:row>
      <xdr:rowOff>142875</xdr:rowOff>
    </xdr:from>
    <xdr:to>
      <xdr:col>1</xdr:col>
      <xdr:colOff>371475</xdr:colOff>
      <xdr:row>29</xdr:row>
      <xdr:rowOff>104775</xdr:rowOff>
    </xdr:to>
    <xdr:pic>
      <xdr:nvPicPr>
        <xdr:cNvPr id="7" name="Picture 6" descr="NYLOCK HEX NUT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61975" y="3609975"/>
          <a:ext cx="990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0"/>
  <sheetViews>
    <sheetView tabSelected="1" workbookViewId="0">
      <selection activeCell="L1" sqref="L1"/>
    </sheetView>
  </sheetViews>
  <sheetFormatPr defaultRowHeight="12.75" x14ac:dyDescent="0.2"/>
  <cols>
    <col min="1" max="1" width="5.140625" customWidth="1"/>
    <col min="2" max="2" width="9.140625" style="344"/>
  </cols>
  <sheetData>
    <row r="1" spans="2:16" ht="12.75" customHeight="1" x14ac:dyDescent="0.2">
      <c r="B1" s="454"/>
      <c r="C1" s="455"/>
      <c r="D1" s="448" t="s">
        <v>152</v>
      </c>
      <c r="E1" s="448"/>
      <c r="F1" s="448"/>
      <c r="G1" s="448"/>
      <c r="H1" s="448"/>
      <c r="I1" s="448"/>
      <c r="J1" s="448"/>
      <c r="K1" s="449"/>
      <c r="L1" s="42"/>
      <c r="M1" s="42"/>
      <c r="N1" s="42"/>
      <c r="O1" s="42"/>
      <c r="P1" s="42"/>
    </row>
    <row r="2" spans="2:16" ht="12.75" customHeight="1" x14ac:dyDescent="0.2">
      <c r="B2" s="456"/>
      <c r="C2" s="457"/>
      <c r="D2" s="450"/>
      <c r="E2" s="450"/>
      <c r="F2" s="450"/>
      <c r="G2" s="450"/>
      <c r="H2" s="450"/>
      <c r="I2" s="450"/>
      <c r="J2" s="450"/>
      <c r="K2" s="451"/>
      <c r="L2" s="42"/>
      <c r="M2" s="42"/>
      <c r="N2" s="42"/>
      <c r="O2" s="42"/>
      <c r="P2" s="42"/>
    </row>
    <row r="3" spans="2:16" ht="12.75" customHeight="1" x14ac:dyDescent="0.2">
      <c r="B3" s="456"/>
      <c r="C3" s="457"/>
      <c r="D3" s="450"/>
      <c r="E3" s="450"/>
      <c r="F3" s="450"/>
      <c r="G3" s="450"/>
      <c r="H3" s="450"/>
      <c r="I3" s="450"/>
      <c r="J3" s="450"/>
      <c r="K3" s="451"/>
      <c r="L3" s="42"/>
      <c r="M3" s="42"/>
      <c r="N3" s="42"/>
      <c r="O3" s="42"/>
      <c r="P3" s="42"/>
    </row>
    <row r="4" spans="2:16" ht="12.75" customHeight="1" x14ac:dyDescent="0.2">
      <c r="B4" s="456"/>
      <c r="C4" s="457"/>
      <c r="D4" s="450"/>
      <c r="E4" s="450"/>
      <c r="F4" s="450"/>
      <c r="G4" s="450"/>
      <c r="H4" s="450"/>
      <c r="I4" s="450"/>
      <c r="J4" s="450"/>
      <c r="K4" s="451"/>
      <c r="L4" s="42"/>
      <c r="M4" s="42"/>
      <c r="N4" s="42"/>
      <c r="O4" s="42"/>
      <c r="P4" s="42"/>
    </row>
    <row r="5" spans="2:16" ht="12.75" customHeight="1" x14ac:dyDescent="0.2">
      <c r="B5" s="456"/>
      <c r="C5" s="457"/>
      <c r="D5" s="450"/>
      <c r="E5" s="450"/>
      <c r="F5" s="450"/>
      <c r="G5" s="450"/>
      <c r="H5" s="450"/>
      <c r="I5" s="450"/>
      <c r="J5" s="450"/>
      <c r="K5" s="451"/>
      <c r="L5" s="42"/>
      <c r="M5" s="42"/>
      <c r="N5" s="42"/>
      <c r="O5" s="42"/>
      <c r="P5" s="42"/>
    </row>
    <row r="6" spans="2:16" ht="12.75" customHeight="1" x14ac:dyDescent="0.2">
      <c r="B6" s="456"/>
      <c r="C6" s="457"/>
      <c r="D6" s="450"/>
      <c r="E6" s="450"/>
      <c r="F6" s="450"/>
      <c r="G6" s="450"/>
      <c r="H6" s="450"/>
      <c r="I6" s="450"/>
      <c r="J6" s="450"/>
      <c r="K6" s="451"/>
    </row>
    <row r="7" spans="2:16" x14ac:dyDescent="0.2">
      <c r="B7" s="458"/>
      <c r="C7" s="459"/>
      <c r="D7" s="452"/>
      <c r="E7" s="452"/>
      <c r="F7" s="452"/>
      <c r="G7" s="452"/>
      <c r="H7" s="452"/>
      <c r="I7" s="452"/>
      <c r="J7" s="452"/>
      <c r="K7" s="453"/>
    </row>
    <row r="8" spans="2:16" x14ac:dyDescent="0.2">
      <c r="B8" s="441" t="s">
        <v>1180</v>
      </c>
      <c r="C8" s="442"/>
      <c r="D8" s="442"/>
      <c r="E8" s="442"/>
      <c r="F8" s="442"/>
      <c r="G8" s="442"/>
      <c r="H8" s="442"/>
      <c r="I8" s="442"/>
      <c r="J8" s="442"/>
      <c r="K8" s="443"/>
    </row>
    <row r="9" spans="2:16" x14ac:dyDescent="0.2">
      <c r="B9" s="444"/>
      <c r="C9" s="445"/>
      <c r="D9" s="445"/>
      <c r="E9" s="445"/>
      <c r="F9" s="445"/>
      <c r="G9" s="445"/>
      <c r="H9" s="445"/>
      <c r="I9" s="445"/>
      <c r="J9" s="445"/>
      <c r="K9" s="446"/>
    </row>
    <row r="10" spans="2:16" ht="12.75" customHeight="1" x14ac:dyDescent="0.2">
      <c r="B10" s="437"/>
      <c r="C10" s="438"/>
      <c r="D10" s="438"/>
      <c r="E10" s="440" t="s">
        <v>823</v>
      </c>
      <c r="F10" s="440"/>
      <c r="G10" s="440"/>
      <c r="H10" s="440"/>
      <c r="I10" s="447"/>
      <c r="J10" s="447"/>
      <c r="K10" s="447"/>
    </row>
    <row r="11" spans="2:16" ht="12.75" customHeight="1" x14ac:dyDescent="0.2">
      <c r="B11" s="438"/>
      <c r="C11" s="438"/>
      <c r="D11" s="438"/>
      <c r="E11" s="440"/>
      <c r="F11" s="440"/>
      <c r="G11" s="440"/>
      <c r="H11" s="440"/>
      <c r="I11" s="447"/>
      <c r="J11" s="447"/>
      <c r="K11" s="447"/>
    </row>
    <row r="12" spans="2:16" ht="12.75" customHeight="1" x14ac:dyDescent="0.2">
      <c r="B12" s="438"/>
      <c r="C12" s="438"/>
      <c r="D12" s="438"/>
      <c r="E12" s="440"/>
      <c r="F12" s="440"/>
      <c r="G12" s="440"/>
      <c r="H12" s="440"/>
      <c r="I12" s="447"/>
      <c r="J12" s="447"/>
      <c r="K12" s="447"/>
    </row>
    <row r="13" spans="2:16" ht="12.75" customHeight="1" x14ac:dyDescent="0.2">
      <c r="B13" s="438"/>
      <c r="C13" s="438"/>
      <c r="D13" s="438"/>
      <c r="E13" s="440"/>
      <c r="F13" s="440"/>
      <c r="G13" s="440"/>
      <c r="H13" s="440"/>
      <c r="I13" s="447"/>
      <c r="J13" s="447"/>
      <c r="K13" s="447"/>
    </row>
    <row r="14" spans="2:16" ht="12.75" customHeight="1" x14ac:dyDescent="0.2">
      <c r="B14" s="438"/>
      <c r="C14" s="438"/>
      <c r="D14" s="438"/>
      <c r="E14" s="440"/>
      <c r="F14" s="440"/>
      <c r="G14" s="440"/>
      <c r="H14" s="440"/>
      <c r="I14" s="447"/>
      <c r="J14" s="447"/>
      <c r="K14" s="447"/>
    </row>
    <row r="15" spans="2:16" ht="12.75" customHeight="1" x14ac:dyDescent="0.2">
      <c r="B15" s="437"/>
      <c r="C15" s="438"/>
      <c r="D15" s="438"/>
      <c r="E15" s="440" t="s">
        <v>822</v>
      </c>
      <c r="F15" s="440"/>
      <c r="G15" s="440"/>
      <c r="H15" s="440"/>
      <c r="I15" s="447"/>
      <c r="J15" s="447"/>
      <c r="K15" s="447"/>
    </row>
    <row r="16" spans="2:16" ht="12.75" customHeight="1" x14ac:dyDescent="0.2">
      <c r="B16" s="438"/>
      <c r="C16" s="438"/>
      <c r="D16" s="438"/>
      <c r="E16" s="440"/>
      <c r="F16" s="440"/>
      <c r="G16" s="440"/>
      <c r="H16" s="440"/>
      <c r="I16" s="447"/>
      <c r="J16" s="447"/>
      <c r="K16" s="447"/>
    </row>
    <row r="17" spans="2:11" ht="12.75" customHeight="1" x14ac:dyDescent="0.2">
      <c r="B17" s="438"/>
      <c r="C17" s="438"/>
      <c r="D17" s="438"/>
      <c r="E17" s="440"/>
      <c r="F17" s="440"/>
      <c r="G17" s="440"/>
      <c r="H17" s="440"/>
      <c r="I17" s="447"/>
      <c r="J17" s="447"/>
      <c r="K17" s="447"/>
    </row>
    <row r="18" spans="2:11" ht="12.75" customHeight="1" x14ac:dyDescent="0.2">
      <c r="B18" s="438"/>
      <c r="C18" s="438"/>
      <c r="D18" s="438"/>
      <c r="E18" s="440"/>
      <c r="F18" s="440"/>
      <c r="G18" s="440"/>
      <c r="H18" s="440"/>
      <c r="I18" s="447"/>
      <c r="J18" s="447"/>
      <c r="K18" s="447"/>
    </row>
    <row r="19" spans="2:11" ht="12.75" customHeight="1" x14ac:dyDescent="0.2">
      <c r="B19" s="438"/>
      <c r="C19" s="438"/>
      <c r="D19" s="438"/>
      <c r="E19" s="440"/>
      <c r="F19" s="440"/>
      <c r="G19" s="440"/>
      <c r="H19" s="440"/>
      <c r="I19" s="447"/>
      <c r="J19" s="447"/>
      <c r="K19" s="447"/>
    </row>
    <row r="20" spans="2:11" ht="12.75" customHeight="1" x14ac:dyDescent="0.2">
      <c r="B20" s="437"/>
      <c r="C20" s="438"/>
      <c r="D20" s="438"/>
      <c r="E20" s="440" t="s">
        <v>821</v>
      </c>
      <c r="F20" s="440"/>
      <c r="G20" s="440"/>
      <c r="H20" s="440"/>
      <c r="I20" s="447"/>
      <c r="J20" s="447"/>
      <c r="K20" s="447"/>
    </row>
    <row r="21" spans="2:11" ht="12.75" customHeight="1" x14ac:dyDescent="0.2">
      <c r="B21" s="438"/>
      <c r="C21" s="438"/>
      <c r="D21" s="438"/>
      <c r="E21" s="440"/>
      <c r="F21" s="440"/>
      <c r="G21" s="440"/>
      <c r="H21" s="440"/>
      <c r="I21" s="447"/>
      <c r="J21" s="447"/>
      <c r="K21" s="447"/>
    </row>
    <row r="22" spans="2:11" ht="12.75" customHeight="1" x14ac:dyDescent="0.2">
      <c r="B22" s="438"/>
      <c r="C22" s="438"/>
      <c r="D22" s="438"/>
      <c r="E22" s="440"/>
      <c r="F22" s="440"/>
      <c r="G22" s="440"/>
      <c r="H22" s="440"/>
      <c r="I22" s="447"/>
      <c r="J22" s="447"/>
      <c r="K22" s="447"/>
    </row>
    <row r="23" spans="2:11" ht="12.75" customHeight="1" x14ac:dyDescent="0.2">
      <c r="B23" s="438"/>
      <c r="C23" s="438"/>
      <c r="D23" s="438"/>
      <c r="E23" s="440"/>
      <c r="F23" s="440"/>
      <c r="G23" s="440"/>
      <c r="H23" s="440"/>
      <c r="I23" s="447"/>
      <c r="J23" s="447"/>
      <c r="K23" s="447"/>
    </row>
    <row r="24" spans="2:11" ht="12.75" customHeight="1" x14ac:dyDescent="0.2">
      <c r="B24" s="438"/>
      <c r="C24" s="438"/>
      <c r="D24" s="438"/>
      <c r="E24" s="440"/>
      <c r="F24" s="440"/>
      <c r="G24" s="440"/>
      <c r="H24" s="440"/>
      <c r="I24" s="447"/>
      <c r="J24" s="447"/>
      <c r="K24" s="447"/>
    </row>
    <row r="25" spans="2:11" ht="12.75" customHeight="1" x14ac:dyDescent="0.2">
      <c r="B25" s="437"/>
      <c r="C25" s="438"/>
      <c r="D25" s="438"/>
      <c r="E25" s="440" t="s">
        <v>816</v>
      </c>
      <c r="F25" s="440"/>
      <c r="G25" s="440"/>
      <c r="H25" s="440"/>
      <c r="I25" s="447"/>
      <c r="J25" s="447"/>
      <c r="K25" s="447"/>
    </row>
    <row r="26" spans="2:11" ht="12.75" customHeight="1" x14ac:dyDescent="0.2">
      <c r="B26" s="438"/>
      <c r="C26" s="438"/>
      <c r="D26" s="438"/>
      <c r="E26" s="440"/>
      <c r="F26" s="440"/>
      <c r="G26" s="440"/>
      <c r="H26" s="440"/>
      <c r="I26" s="447"/>
      <c r="J26" s="447"/>
      <c r="K26" s="447"/>
    </row>
    <row r="27" spans="2:11" ht="12.75" customHeight="1" x14ac:dyDescent="0.2">
      <c r="B27" s="438"/>
      <c r="C27" s="438"/>
      <c r="D27" s="438"/>
      <c r="E27" s="440"/>
      <c r="F27" s="440"/>
      <c r="G27" s="440"/>
      <c r="H27" s="440"/>
      <c r="I27" s="447"/>
      <c r="J27" s="447"/>
      <c r="K27" s="447"/>
    </row>
    <row r="28" spans="2:11" ht="12.75" customHeight="1" x14ac:dyDescent="0.2">
      <c r="B28" s="438"/>
      <c r="C28" s="438"/>
      <c r="D28" s="438"/>
      <c r="E28" s="440"/>
      <c r="F28" s="440"/>
      <c r="G28" s="440"/>
      <c r="H28" s="440"/>
      <c r="I28" s="447"/>
      <c r="J28" s="447"/>
      <c r="K28" s="447"/>
    </row>
    <row r="29" spans="2:11" ht="12.75" customHeight="1" x14ac:dyDescent="0.2">
      <c r="B29" s="438"/>
      <c r="C29" s="438"/>
      <c r="D29" s="438"/>
      <c r="E29" s="440"/>
      <c r="F29" s="440"/>
      <c r="G29" s="440"/>
      <c r="H29" s="440"/>
      <c r="I29" s="447"/>
      <c r="J29" s="447"/>
      <c r="K29" s="447"/>
    </row>
    <row r="30" spans="2:11" ht="12.75" customHeight="1" x14ac:dyDescent="0.2">
      <c r="B30" s="437"/>
      <c r="C30" s="438"/>
      <c r="D30" s="438"/>
      <c r="E30" s="440" t="s">
        <v>817</v>
      </c>
      <c r="F30" s="440"/>
      <c r="G30" s="440"/>
      <c r="H30" s="440"/>
      <c r="I30" s="447"/>
      <c r="J30" s="447"/>
      <c r="K30" s="447"/>
    </row>
    <row r="31" spans="2:11" ht="12.75" customHeight="1" x14ac:dyDescent="0.2">
      <c r="B31" s="438"/>
      <c r="C31" s="438"/>
      <c r="D31" s="438"/>
      <c r="E31" s="440"/>
      <c r="F31" s="440"/>
      <c r="G31" s="440"/>
      <c r="H31" s="440"/>
      <c r="I31" s="447"/>
      <c r="J31" s="447"/>
      <c r="K31" s="447"/>
    </row>
    <row r="32" spans="2:11" ht="12.75" customHeight="1" x14ac:dyDescent="0.2">
      <c r="B32" s="438"/>
      <c r="C32" s="438"/>
      <c r="D32" s="438"/>
      <c r="E32" s="440"/>
      <c r="F32" s="440"/>
      <c r="G32" s="440"/>
      <c r="H32" s="440"/>
      <c r="I32" s="447"/>
      <c r="J32" s="447"/>
      <c r="K32" s="447"/>
    </row>
    <row r="33" spans="2:11" ht="12.75" customHeight="1" x14ac:dyDescent="0.2">
      <c r="B33" s="438"/>
      <c r="C33" s="438"/>
      <c r="D33" s="438"/>
      <c r="E33" s="440"/>
      <c r="F33" s="440"/>
      <c r="G33" s="440"/>
      <c r="H33" s="440"/>
      <c r="I33" s="447"/>
      <c r="J33" s="447"/>
      <c r="K33" s="447"/>
    </row>
    <row r="34" spans="2:11" ht="12.75" customHeight="1" x14ac:dyDescent="0.2">
      <c r="B34" s="438"/>
      <c r="C34" s="438"/>
      <c r="D34" s="438"/>
      <c r="E34" s="440"/>
      <c r="F34" s="440"/>
      <c r="G34" s="440"/>
      <c r="H34" s="440"/>
      <c r="I34" s="447"/>
      <c r="J34" s="447"/>
      <c r="K34" s="447"/>
    </row>
    <row r="35" spans="2:11" ht="12.75" customHeight="1" x14ac:dyDescent="0.2">
      <c r="B35" s="439"/>
      <c r="C35" s="439"/>
      <c r="D35" s="439"/>
      <c r="E35" s="440" t="s">
        <v>818</v>
      </c>
      <c r="F35" s="440"/>
      <c r="G35" s="440"/>
      <c r="H35" s="440"/>
      <c r="I35" s="447"/>
      <c r="J35" s="447"/>
      <c r="K35" s="447"/>
    </row>
    <row r="36" spans="2:11" ht="12.75" customHeight="1" x14ac:dyDescent="0.2">
      <c r="B36" s="439"/>
      <c r="C36" s="439"/>
      <c r="D36" s="439"/>
      <c r="E36" s="440"/>
      <c r="F36" s="440"/>
      <c r="G36" s="440"/>
      <c r="H36" s="440"/>
      <c r="I36" s="447"/>
      <c r="J36" s="447"/>
      <c r="K36" s="447"/>
    </row>
    <row r="37" spans="2:11" ht="12.75" customHeight="1" x14ac:dyDescent="0.2">
      <c r="B37" s="439"/>
      <c r="C37" s="439"/>
      <c r="D37" s="439"/>
      <c r="E37" s="440"/>
      <c r="F37" s="440"/>
      <c r="G37" s="440"/>
      <c r="H37" s="440"/>
      <c r="I37" s="447"/>
      <c r="J37" s="447"/>
      <c r="K37" s="447"/>
    </row>
    <row r="38" spans="2:11" ht="12.75" customHeight="1" x14ac:dyDescent="0.2">
      <c r="B38" s="439"/>
      <c r="C38" s="439"/>
      <c r="D38" s="439"/>
      <c r="E38" s="440"/>
      <c r="F38" s="440"/>
      <c r="G38" s="440"/>
      <c r="H38" s="440"/>
      <c r="I38" s="447"/>
      <c r="J38" s="447"/>
      <c r="K38" s="447"/>
    </row>
    <row r="39" spans="2:11" ht="12.75" customHeight="1" x14ac:dyDescent="0.2">
      <c r="B39" s="439"/>
      <c r="C39" s="439"/>
      <c r="D39" s="439"/>
      <c r="E39" s="440"/>
      <c r="F39" s="440"/>
      <c r="G39" s="440"/>
      <c r="H39" s="440"/>
      <c r="I39" s="447"/>
      <c r="J39" s="447"/>
      <c r="K39" s="447"/>
    </row>
    <row r="40" spans="2:11" ht="12.75" customHeight="1" x14ac:dyDescent="0.2">
      <c r="B40" s="437"/>
      <c r="C40" s="438"/>
      <c r="D40" s="438"/>
      <c r="E40" s="440" t="s">
        <v>819</v>
      </c>
      <c r="F40" s="440"/>
      <c r="G40" s="440"/>
      <c r="H40" s="440"/>
      <c r="I40" s="447"/>
      <c r="J40" s="447"/>
      <c r="K40" s="447"/>
    </row>
    <row r="41" spans="2:11" ht="12.75" customHeight="1" x14ac:dyDescent="0.2">
      <c r="B41" s="438"/>
      <c r="C41" s="438"/>
      <c r="D41" s="438"/>
      <c r="E41" s="440"/>
      <c r="F41" s="440"/>
      <c r="G41" s="440"/>
      <c r="H41" s="440"/>
      <c r="I41" s="447"/>
      <c r="J41" s="447"/>
      <c r="K41" s="447"/>
    </row>
    <row r="42" spans="2:11" ht="12.75" customHeight="1" x14ac:dyDescent="0.2">
      <c r="B42" s="438"/>
      <c r="C42" s="438"/>
      <c r="D42" s="438"/>
      <c r="E42" s="440"/>
      <c r="F42" s="440"/>
      <c r="G42" s="440"/>
      <c r="H42" s="440"/>
      <c r="I42" s="447"/>
      <c r="J42" s="447"/>
      <c r="K42" s="447"/>
    </row>
    <row r="43" spans="2:11" ht="12.75" customHeight="1" x14ac:dyDescent="0.2">
      <c r="B43" s="438"/>
      <c r="C43" s="438"/>
      <c r="D43" s="438"/>
      <c r="E43" s="440"/>
      <c r="F43" s="440"/>
      <c r="G43" s="440"/>
      <c r="H43" s="440"/>
      <c r="I43" s="447"/>
      <c r="J43" s="447"/>
      <c r="K43" s="447"/>
    </row>
    <row r="44" spans="2:11" ht="12.75" customHeight="1" x14ac:dyDescent="0.2">
      <c r="B44" s="438"/>
      <c r="C44" s="438"/>
      <c r="D44" s="438"/>
      <c r="E44" s="440"/>
      <c r="F44" s="440"/>
      <c r="G44" s="440"/>
      <c r="H44" s="440"/>
      <c r="I44" s="447"/>
      <c r="J44" s="447"/>
      <c r="K44" s="447"/>
    </row>
    <row r="45" spans="2:11" ht="12.75" customHeight="1" x14ac:dyDescent="0.2">
      <c r="B45" s="437"/>
      <c r="C45" s="438"/>
      <c r="D45" s="438"/>
      <c r="E45" s="440" t="s">
        <v>820</v>
      </c>
      <c r="F45" s="440"/>
      <c r="G45" s="440"/>
      <c r="H45" s="440"/>
      <c r="I45" s="447"/>
      <c r="J45" s="447"/>
      <c r="K45" s="447"/>
    </row>
    <row r="46" spans="2:11" ht="12.75" customHeight="1" x14ac:dyDescent="0.2">
      <c r="B46" s="438"/>
      <c r="C46" s="438"/>
      <c r="D46" s="438"/>
      <c r="E46" s="440"/>
      <c r="F46" s="440"/>
      <c r="G46" s="440"/>
      <c r="H46" s="440"/>
      <c r="I46" s="447"/>
      <c r="J46" s="447"/>
      <c r="K46" s="447"/>
    </row>
    <row r="47" spans="2:11" ht="12.75" customHeight="1" x14ac:dyDescent="0.2">
      <c r="B47" s="438"/>
      <c r="C47" s="438"/>
      <c r="D47" s="438"/>
      <c r="E47" s="440"/>
      <c r="F47" s="440"/>
      <c r="G47" s="440"/>
      <c r="H47" s="440"/>
      <c r="I47" s="447"/>
      <c r="J47" s="447"/>
      <c r="K47" s="447"/>
    </row>
    <row r="48" spans="2:11" ht="12.75" customHeight="1" x14ac:dyDescent="0.2">
      <c r="B48" s="438"/>
      <c r="C48" s="438"/>
      <c r="D48" s="438"/>
      <c r="E48" s="440"/>
      <c r="F48" s="440"/>
      <c r="G48" s="440"/>
      <c r="H48" s="440"/>
      <c r="I48" s="447"/>
      <c r="J48" s="447"/>
      <c r="K48" s="447"/>
    </row>
    <row r="49" spans="2:11" ht="12.75" customHeight="1" x14ac:dyDescent="0.2">
      <c r="B49" s="438"/>
      <c r="C49" s="438"/>
      <c r="D49" s="438"/>
      <c r="E49" s="440"/>
      <c r="F49" s="440"/>
      <c r="G49" s="440"/>
      <c r="H49" s="440"/>
      <c r="I49" s="447"/>
      <c r="J49" s="447"/>
      <c r="K49" s="447"/>
    </row>
    <row r="50" spans="2:11" ht="12.75" customHeight="1" x14ac:dyDescent="0.2">
      <c r="B50" s="461"/>
      <c r="C50" s="461"/>
      <c r="D50" s="461"/>
      <c r="E50" s="440" t="s">
        <v>914</v>
      </c>
      <c r="F50" s="440"/>
      <c r="G50" s="440"/>
      <c r="H50" s="440"/>
      <c r="I50" s="461"/>
      <c r="J50" s="461"/>
      <c r="K50" s="461"/>
    </row>
    <row r="51" spans="2:11" ht="12.75" customHeight="1" x14ac:dyDescent="0.2">
      <c r="B51" s="461"/>
      <c r="C51" s="461"/>
      <c r="D51" s="461"/>
      <c r="E51" s="440"/>
      <c r="F51" s="440"/>
      <c r="G51" s="440"/>
      <c r="H51" s="440"/>
      <c r="I51" s="461"/>
      <c r="J51" s="461"/>
      <c r="K51" s="461"/>
    </row>
    <row r="52" spans="2:11" ht="12.75" customHeight="1" x14ac:dyDescent="0.2">
      <c r="B52" s="461"/>
      <c r="C52" s="461"/>
      <c r="D52" s="461"/>
      <c r="E52" s="440"/>
      <c r="F52" s="440"/>
      <c r="G52" s="440"/>
      <c r="H52" s="440"/>
      <c r="I52" s="461"/>
      <c r="J52" s="461"/>
      <c r="K52" s="461"/>
    </row>
    <row r="53" spans="2:11" ht="12.75" customHeight="1" x14ac:dyDescent="0.2">
      <c r="B53" s="461"/>
      <c r="C53" s="461"/>
      <c r="D53" s="461"/>
      <c r="E53" s="440"/>
      <c r="F53" s="440"/>
      <c r="G53" s="440"/>
      <c r="H53" s="440"/>
      <c r="I53" s="461"/>
      <c r="J53" s="461"/>
      <c r="K53" s="461"/>
    </row>
    <row r="54" spans="2:11" ht="12.75" customHeight="1" x14ac:dyDescent="0.2">
      <c r="B54" s="462"/>
      <c r="C54" s="462"/>
      <c r="D54" s="462"/>
      <c r="E54" s="460"/>
      <c r="F54" s="460"/>
      <c r="G54" s="460"/>
      <c r="H54" s="460"/>
      <c r="I54" s="462"/>
      <c r="J54" s="462"/>
      <c r="K54" s="462"/>
    </row>
    <row r="55" spans="2:11" ht="12.75" customHeight="1" x14ac:dyDescent="0.2">
      <c r="B55" s="463" t="s">
        <v>1057</v>
      </c>
      <c r="C55" s="464"/>
      <c r="D55" s="464"/>
      <c r="E55" s="464"/>
      <c r="F55" s="478" t="s">
        <v>1058</v>
      </c>
      <c r="G55" s="479"/>
      <c r="H55" s="480"/>
      <c r="I55" s="469" t="s">
        <v>949</v>
      </c>
      <c r="J55" s="470"/>
      <c r="K55" s="471"/>
    </row>
    <row r="56" spans="2:11" ht="12.75" customHeight="1" x14ac:dyDescent="0.2">
      <c r="B56" s="465"/>
      <c r="C56" s="466"/>
      <c r="D56" s="466"/>
      <c r="E56" s="466"/>
      <c r="F56" s="481"/>
      <c r="G56" s="482"/>
      <c r="H56" s="483"/>
      <c r="I56" s="472"/>
      <c r="J56" s="473"/>
      <c r="K56" s="474"/>
    </row>
    <row r="57" spans="2:11" ht="12.75" customHeight="1" x14ac:dyDescent="0.2">
      <c r="B57" s="465"/>
      <c r="C57" s="466"/>
      <c r="D57" s="466"/>
      <c r="E57" s="466"/>
      <c r="F57" s="481"/>
      <c r="G57" s="482"/>
      <c r="H57" s="483"/>
      <c r="I57" s="472"/>
      <c r="J57" s="473"/>
      <c r="K57" s="474"/>
    </row>
    <row r="58" spans="2:11" ht="12.75" customHeight="1" x14ac:dyDescent="0.2">
      <c r="B58" s="465"/>
      <c r="C58" s="466"/>
      <c r="D58" s="466"/>
      <c r="E58" s="466"/>
      <c r="F58" s="481"/>
      <c r="G58" s="482"/>
      <c r="H58" s="483"/>
      <c r="I58" s="472"/>
      <c r="J58" s="473"/>
      <c r="K58" s="474"/>
    </row>
    <row r="59" spans="2:11" ht="12.75" customHeight="1" x14ac:dyDescent="0.2">
      <c r="B59" s="465"/>
      <c r="C59" s="466"/>
      <c r="D59" s="466"/>
      <c r="E59" s="466"/>
      <c r="F59" s="481"/>
      <c r="G59" s="482"/>
      <c r="H59" s="483"/>
      <c r="I59" s="472"/>
      <c r="J59" s="473"/>
      <c r="K59" s="474"/>
    </row>
    <row r="60" spans="2:11" ht="12.75" customHeight="1" x14ac:dyDescent="0.2">
      <c r="B60" s="467"/>
      <c r="C60" s="468"/>
      <c r="D60" s="468"/>
      <c r="E60" s="468"/>
      <c r="F60" s="484"/>
      <c r="G60" s="485"/>
      <c r="H60" s="486"/>
      <c r="I60" s="475"/>
      <c r="J60" s="476"/>
      <c r="K60" s="477"/>
    </row>
  </sheetData>
  <mergeCells count="33">
    <mergeCell ref="E50:H54"/>
    <mergeCell ref="B50:D54"/>
    <mergeCell ref="I50:K54"/>
    <mergeCell ref="B55:E60"/>
    <mergeCell ref="I55:K60"/>
    <mergeCell ref="F55:H60"/>
    <mergeCell ref="D1:K7"/>
    <mergeCell ref="B1:C7"/>
    <mergeCell ref="B40:D44"/>
    <mergeCell ref="B20:D24"/>
    <mergeCell ref="B25:D29"/>
    <mergeCell ref="B10:D14"/>
    <mergeCell ref="B15:D19"/>
    <mergeCell ref="I10:K14"/>
    <mergeCell ref="I15:K19"/>
    <mergeCell ref="I20:K24"/>
    <mergeCell ref="I25:K29"/>
    <mergeCell ref="I30:K34"/>
    <mergeCell ref="I35:K39"/>
    <mergeCell ref="I40:K44"/>
    <mergeCell ref="E15:H19"/>
    <mergeCell ref="E20:H24"/>
    <mergeCell ref="B45:D49"/>
    <mergeCell ref="B30:D34"/>
    <mergeCell ref="B35:D39"/>
    <mergeCell ref="E10:H14"/>
    <mergeCell ref="B8:K9"/>
    <mergeCell ref="E45:H49"/>
    <mergeCell ref="I45:K49"/>
    <mergeCell ref="E25:H29"/>
    <mergeCell ref="E30:H34"/>
    <mergeCell ref="E35:H39"/>
    <mergeCell ref="E40:H44"/>
  </mergeCells>
  <phoneticPr fontId="5" type="noConversion"/>
  <printOptions horizontalCentered="1"/>
  <pageMargins left="0.25" right="0.5" top="0.25" bottom="0.25" header="0.25" footer="0.25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C8571-1CF0-4555-BEB1-8A916DE3A0E6}">
  <dimension ref="A1:J69"/>
  <sheetViews>
    <sheetView showZeros="0" zoomScaleNormal="100" zoomScaleSheetLayoutView="100" workbookViewId="0">
      <selection activeCell="P20" sqref="P20"/>
    </sheetView>
  </sheetViews>
  <sheetFormatPr defaultRowHeight="12.75" x14ac:dyDescent="0.2"/>
  <cols>
    <col min="1" max="1" width="17.7109375" style="433" customWidth="1"/>
    <col min="2" max="4" width="7.7109375" style="431" customWidth="1"/>
    <col min="5" max="5" width="15.7109375" style="431" customWidth="1"/>
    <col min="6" max="6" width="8.7109375" style="431" customWidth="1"/>
    <col min="7" max="7" width="6.7109375" style="431" customWidth="1"/>
    <col min="8" max="8" width="15.7109375" style="405" customWidth="1"/>
    <col min="9" max="9" width="8.7109375" style="405" customWidth="1"/>
    <col min="10" max="10" width="6.7109375" style="405" customWidth="1"/>
    <col min="11" max="16384" width="9.140625" style="405"/>
  </cols>
  <sheetData>
    <row r="1" spans="1:10" ht="12.75" customHeight="1" x14ac:dyDescent="0.2">
      <c r="A1" s="669"/>
      <c r="B1" s="670"/>
      <c r="C1" s="670"/>
      <c r="D1" s="671" t="s">
        <v>1177</v>
      </c>
      <c r="E1" s="671"/>
      <c r="F1" s="671"/>
      <c r="G1" s="671"/>
      <c r="H1" s="671"/>
      <c r="I1" s="671"/>
      <c r="J1" s="671"/>
    </row>
    <row r="2" spans="1:10" ht="12.75" customHeight="1" x14ac:dyDescent="0.2">
      <c r="A2" s="670"/>
      <c r="B2" s="670"/>
      <c r="C2" s="670"/>
      <c r="D2" s="671"/>
      <c r="E2" s="671"/>
      <c r="F2" s="671"/>
      <c r="G2" s="671"/>
      <c r="H2" s="671"/>
      <c r="I2" s="671"/>
      <c r="J2" s="671"/>
    </row>
    <row r="3" spans="1:10" ht="12.75" customHeight="1" x14ac:dyDescent="0.2">
      <c r="A3" s="670"/>
      <c r="B3" s="670"/>
      <c r="C3" s="670"/>
      <c r="D3" s="671"/>
      <c r="E3" s="671"/>
      <c r="F3" s="671"/>
      <c r="G3" s="671"/>
      <c r="H3" s="671"/>
      <c r="I3" s="671"/>
      <c r="J3" s="671"/>
    </row>
    <row r="4" spans="1:10" ht="12.75" customHeight="1" x14ac:dyDescent="0.2">
      <c r="A4" s="670"/>
      <c r="B4" s="670"/>
      <c r="C4" s="670"/>
      <c r="D4" s="671"/>
      <c r="E4" s="671"/>
      <c r="F4" s="671"/>
      <c r="G4" s="671"/>
      <c r="H4" s="671"/>
      <c r="I4" s="671"/>
      <c r="J4" s="671"/>
    </row>
    <row r="5" spans="1:10" ht="12.75" customHeight="1" x14ac:dyDescent="0.2">
      <c r="A5" s="670"/>
      <c r="B5" s="670"/>
      <c r="C5" s="670"/>
      <c r="D5" s="671"/>
      <c r="E5" s="671"/>
      <c r="F5" s="671"/>
      <c r="G5" s="671"/>
      <c r="H5" s="671"/>
      <c r="I5" s="671"/>
      <c r="J5" s="671"/>
    </row>
    <row r="6" spans="1:10" x14ac:dyDescent="0.2">
      <c r="A6" s="672" t="s">
        <v>0</v>
      </c>
      <c r="B6" s="672"/>
      <c r="C6" s="672"/>
      <c r="D6" s="672"/>
      <c r="E6" s="672" t="s">
        <v>43</v>
      </c>
      <c r="F6" s="672"/>
      <c r="G6" s="672"/>
      <c r="H6" s="672" t="s">
        <v>570</v>
      </c>
      <c r="I6" s="672"/>
      <c r="J6" s="672"/>
    </row>
    <row r="7" spans="1:10" x14ac:dyDescent="0.2">
      <c r="A7" s="406" t="s">
        <v>1</v>
      </c>
      <c r="B7" s="406" t="s">
        <v>91</v>
      </c>
      <c r="C7" s="406" t="s">
        <v>3</v>
      </c>
      <c r="D7" s="406" t="s">
        <v>4</v>
      </c>
      <c r="E7" s="406" t="s">
        <v>5</v>
      </c>
      <c r="F7" s="406" t="s">
        <v>6</v>
      </c>
      <c r="G7" s="406" t="s">
        <v>71</v>
      </c>
      <c r="H7" s="406" t="s">
        <v>5</v>
      </c>
      <c r="I7" s="406" t="s">
        <v>6</v>
      </c>
      <c r="J7" s="406" t="s">
        <v>71</v>
      </c>
    </row>
    <row r="8" spans="1:10" x14ac:dyDescent="0.2">
      <c r="A8" s="407" t="s">
        <v>1053</v>
      </c>
      <c r="B8" s="408" t="s">
        <v>72</v>
      </c>
      <c r="C8" s="409">
        <v>10</v>
      </c>
      <c r="D8" s="409">
        <v>1.57</v>
      </c>
      <c r="E8" s="409">
        <v>72989696310</v>
      </c>
      <c r="F8" s="409">
        <v>127</v>
      </c>
      <c r="G8" s="410">
        <f>D8*F8/100</f>
        <v>1.9939000000000002</v>
      </c>
      <c r="H8" s="411"/>
      <c r="I8" s="409"/>
      <c r="J8" s="412"/>
    </row>
    <row r="9" spans="1:10" x14ac:dyDescent="0.2">
      <c r="A9" s="413" t="s">
        <v>1186</v>
      </c>
      <c r="B9" s="414" t="s">
        <v>72</v>
      </c>
      <c r="C9" s="415">
        <v>12</v>
      </c>
      <c r="D9" s="415">
        <v>1.46</v>
      </c>
      <c r="E9" s="415">
        <v>72989696335</v>
      </c>
      <c r="F9" s="415">
        <v>135</v>
      </c>
      <c r="G9" s="416">
        <f>D9*F9/100</f>
        <v>1.9709999999999999</v>
      </c>
      <c r="H9" s="417"/>
      <c r="I9" s="415"/>
      <c r="J9" s="418"/>
    </row>
    <row r="10" spans="1:10" x14ac:dyDescent="0.2">
      <c r="A10" s="413" t="s">
        <v>1161</v>
      </c>
      <c r="B10" s="414" t="s">
        <v>72</v>
      </c>
      <c r="C10" s="415">
        <v>16</v>
      </c>
      <c r="D10" s="416">
        <v>1.8</v>
      </c>
      <c r="E10" s="415">
        <v>72989696334</v>
      </c>
      <c r="F10" s="415">
        <v>111</v>
      </c>
      <c r="G10" s="416">
        <f>D10*F10/100</f>
        <v>1.9980000000000002</v>
      </c>
      <c r="H10" s="417"/>
      <c r="I10" s="415"/>
      <c r="J10" s="418"/>
    </row>
    <row r="11" spans="1:10" x14ac:dyDescent="0.2">
      <c r="A11" s="413" t="s">
        <v>1044</v>
      </c>
      <c r="B11" s="414" t="s">
        <v>72</v>
      </c>
      <c r="C11" s="414" t="s">
        <v>29</v>
      </c>
      <c r="D11" s="416">
        <v>1.95</v>
      </c>
      <c r="E11" s="415">
        <v>72989696311</v>
      </c>
      <c r="F11" s="415">
        <v>102</v>
      </c>
      <c r="G11" s="416">
        <f t="shared" ref="G11:G49" si="0">D11*F11/100</f>
        <v>1.9890000000000001</v>
      </c>
      <c r="H11" s="417"/>
      <c r="I11" s="415"/>
      <c r="J11" s="418"/>
    </row>
    <row r="12" spans="1:10" x14ac:dyDescent="0.2">
      <c r="A12" s="413" t="s">
        <v>1051</v>
      </c>
      <c r="B12" s="414" t="s">
        <v>72</v>
      </c>
      <c r="C12" s="415">
        <v>30</v>
      </c>
      <c r="D12" s="415">
        <v>2.42</v>
      </c>
      <c r="E12" s="415">
        <v>72989696312</v>
      </c>
      <c r="F12" s="415">
        <v>83</v>
      </c>
      <c r="G12" s="416">
        <f t="shared" si="0"/>
        <v>2.0085999999999999</v>
      </c>
      <c r="H12" s="417"/>
      <c r="I12" s="415"/>
      <c r="J12" s="418"/>
    </row>
    <row r="13" spans="1:10" x14ac:dyDescent="0.2">
      <c r="A13" s="413" t="s">
        <v>1187</v>
      </c>
      <c r="B13" s="414" t="s">
        <v>72</v>
      </c>
      <c r="C13" s="415">
        <v>35</v>
      </c>
      <c r="D13" s="415">
        <v>2.5099999999999998</v>
      </c>
      <c r="E13" s="415">
        <v>72989696336</v>
      </c>
      <c r="F13" s="415">
        <v>80</v>
      </c>
      <c r="G13" s="416">
        <f>D13*F13/100</f>
        <v>2.008</v>
      </c>
      <c r="H13" s="417"/>
      <c r="I13" s="415"/>
      <c r="J13" s="418"/>
    </row>
    <row r="14" spans="1:10" x14ac:dyDescent="0.2">
      <c r="A14" s="413" t="s">
        <v>1188</v>
      </c>
      <c r="B14" s="414" t="s">
        <v>72</v>
      </c>
      <c r="C14" s="415">
        <v>40</v>
      </c>
      <c r="D14" s="415">
        <v>2.68</v>
      </c>
      <c r="E14" s="415">
        <v>72989696337</v>
      </c>
      <c r="F14" s="415">
        <v>75</v>
      </c>
      <c r="G14" s="416">
        <f>D14*F14/100</f>
        <v>2.0099999999999998</v>
      </c>
      <c r="H14" s="417"/>
      <c r="I14" s="415"/>
      <c r="J14" s="418"/>
    </row>
    <row r="15" spans="1:10" x14ac:dyDescent="0.2">
      <c r="A15" s="419" t="s">
        <v>1189</v>
      </c>
      <c r="B15" s="420" t="s">
        <v>73</v>
      </c>
      <c r="C15" s="421">
        <v>12</v>
      </c>
      <c r="D15" s="421">
        <v>3.06</v>
      </c>
      <c r="E15" s="421">
        <v>72989696208</v>
      </c>
      <c r="F15" s="421">
        <v>65</v>
      </c>
      <c r="G15" s="422">
        <f t="shared" ref="G15" si="1">D15*F15/100</f>
        <v>1.9890000000000001</v>
      </c>
      <c r="H15" s="423"/>
      <c r="I15" s="421"/>
      <c r="J15" s="424"/>
    </row>
    <row r="16" spans="1:10" x14ac:dyDescent="0.2">
      <c r="A16" s="413" t="s">
        <v>1054</v>
      </c>
      <c r="B16" s="414" t="s">
        <v>73</v>
      </c>
      <c r="C16" s="415">
        <v>16</v>
      </c>
      <c r="D16" s="415">
        <v>3.51</v>
      </c>
      <c r="E16" s="415">
        <v>72989696313</v>
      </c>
      <c r="F16" s="415">
        <v>57</v>
      </c>
      <c r="G16" s="416">
        <f t="shared" si="0"/>
        <v>2.0007000000000001</v>
      </c>
      <c r="H16" s="417"/>
      <c r="I16" s="415"/>
      <c r="J16" s="418"/>
    </row>
    <row r="17" spans="1:10" x14ac:dyDescent="0.2">
      <c r="A17" s="413" t="s">
        <v>1045</v>
      </c>
      <c r="B17" s="414" t="s">
        <v>73</v>
      </c>
      <c r="C17" s="414" t="s">
        <v>29</v>
      </c>
      <c r="D17" s="416">
        <v>3.52</v>
      </c>
      <c r="E17" s="415">
        <v>72989696314</v>
      </c>
      <c r="F17" s="415">
        <v>57</v>
      </c>
      <c r="G17" s="416">
        <f t="shared" si="0"/>
        <v>2.0064000000000002</v>
      </c>
      <c r="H17" s="417"/>
      <c r="I17" s="415"/>
      <c r="J17" s="418"/>
    </row>
    <row r="18" spans="1:10" x14ac:dyDescent="0.2">
      <c r="A18" s="413" t="s">
        <v>1055</v>
      </c>
      <c r="B18" s="414" t="s">
        <v>73</v>
      </c>
      <c r="C18" s="415">
        <v>25</v>
      </c>
      <c r="D18" s="415">
        <v>4.13</v>
      </c>
      <c r="E18" s="415">
        <v>72989696315</v>
      </c>
      <c r="F18" s="415">
        <v>48</v>
      </c>
      <c r="G18" s="416">
        <f t="shared" si="0"/>
        <v>1.9824000000000002</v>
      </c>
      <c r="H18" s="417"/>
      <c r="I18" s="415"/>
      <c r="J18" s="418"/>
    </row>
    <row r="19" spans="1:10" x14ac:dyDescent="0.2">
      <c r="A19" s="413" t="s">
        <v>1048</v>
      </c>
      <c r="B19" s="414" t="s">
        <v>73</v>
      </c>
      <c r="C19" s="415">
        <v>30</v>
      </c>
      <c r="D19" s="415">
        <v>4.4800000000000004</v>
      </c>
      <c r="E19" s="415">
        <v>72989696316</v>
      </c>
      <c r="F19" s="415">
        <v>45</v>
      </c>
      <c r="G19" s="416">
        <f t="shared" si="0"/>
        <v>2.016</v>
      </c>
      <c r="H19" s="417"/>
      <c r="I19" s="415"/>
      <c r="J19" s="418"/>
    </row>
    <row r="20" spans="1:10" x14ac:dyDescent="0.2">
      <c r="A20" s="413" t="s">
        <v>1052</v>
      </c>
      <c r="B20" s="414" t="s">
        <v>73</v>
      </c>
      <c r="C20" s="415">
        <v>35</v>
      </c>
      <c r="D20" s="415">
        <v>4.96</v>
      </c>
      <c r="E20" s="415">
        <v>72989696317</v>
      </c>
      <c r="F20" s="415">
        <v>40</v>
      </c>
      <c r="G20" s="416">
        <f t="shared" si="0"/>
        <v>1.984</v>
      </c>
      <c r="H20" s="417"/>
      <c r="I20" s="415"/>
      <c r="J20" s="418"/>
    </row>
    <row r="21" spans="1:10" x14ac:dyDescent="0.2">
      <c r="A21" s="413" t="s">
        <v>1046</v>
      </c>
      <c r="B21" s="414" t="s">
        <v>73</v>
      </c>
      <c r="C21" s="414" t="s">
        <v>34</v>
      </c>
      <c r="D21" s="416">
        <v>5.5</v>
      </c>
      <c r="E21" s="415">
        <v>72989696318</v>
      </c>
      <c r="F21" s="415">
        <v>36</v>
      </c>
      <c r="G21" s="416">
        <f t="shared" si="0"/>
        <v>1.98</v>
      </c>
      <c r="H21" s="417"/>
      <c r="I21" s="415"/>
      <c r="J21" s="418"/>
    </row>
    <row r="22" spans="1:10" x14ac:dyDescent="0.2">
      <c r="A22" s="413" t="s">
        <v>1150</v>
      </c>
      <c r="B22" s="414" t="s">
        <v>73</v>
      </c>
      <c r="C22" s="414" t="s">
        <v>19</v>
      </c>
      <c r="D22" s="416">
        <v>5.8</v>
      </c>
      <c r="E22" s="415">
        <v>72989696326</v>
      </c>
      <c r="F22" s="415">
        <v>34</v>
      </c>
      <c r="G22" s="416">
        <f t="shared" si="0"/>
        <v>1.972</v>
      </c>
      <c r="H22" s="417"/>
      <c r="I22" s="415"/>
      <c r="J22" s="418"/>
    </row>
    <row r="23" spans="1:10" x14ac:dyDescent="0.2">
      <c r="A23" s="413" t="s">
        <v>1149</v>
      </c>
      <c r="B23" s="414" t="s">
        <v>73</v>
      </c>
      <c r="C23" s="414" t="s">
        <v>17</v>
      </c>
      <c r="D23" s="416">
        <v>6.3</v>
      </c>
      <c r="E23" s="415">
        <v>72989696327</v>
      </c>
      <c r="F23" s="415">
        <v>32</v>
      </c>
      <c r="G23" s="416">
        <f t="shared" si="0"/>
        <v>2.016</v>
      </c>
      <c r="H23" s="417"/>
      <c r="I23" s="415"/>
      <c r="J23" s="418"/>
    </row>
    <row r="24" spans="1:10" x14ac:dyDescent="0.2">
      <c r="A24" s="413" t="s">
        <v>1151</v>
      </c>
      <c r="B24" s="414" t="s">
        <v>73</v>
      </c>
      <c r="C24" s="414" t="s">
        <v>36</v>
      </c>
      <c r="D24" s="416">
        <v>7.2</v>
      </c>
      <c r="E24" s="415">
        <v>72989696328</v>
      </c>
      <c r="F24" s="415">
        <v>28</v>
      </c>
      <c r="G24" s="416">
        <f t="shared" si="0"/>
        <v>2.016</v>
      </c>
      <c r="H24" s="417"/>
      <c r="I24" s="415"/>
      <c r="J24" s="418"/>
    </row>
    <row r="25" spans="1:10" x14ac:dyDescent="0.2">
      <c r="A25" s="419" t="s">
        <v>1152</v>
      </c>
      <c r="B25" s="420" t="s">
        <v>73</v>
      </c>
      <c r="C25" s="420" t="s">
        <v>38</v>
      </c>
      <c r="D25" s="422">
        <v>8</v>
      </c>
      <c r="E25" s="421">
        <v>72989696329</v>
      </c>
      <c r="F25" s="421">
        <v>25</v>
      </c>
      <c r="G25" s="422">
        <f t="shared" si="0"/>
        <v>2</v>
      </c>
      <c r="H25" s="423"/>
      <c r="I25" s="421"/>
      <c r="J25" s="424"/>
    </row>
    <row r="26" spans="1:10" x14ac:dyDescent="0.2">
      <c r="A26" s="413" t="s">
        <v>1153</v>
      </c>
      <c r="B26" s="414" t="s">
        <v>74</v>
      </c>
      <c r="C26" s="414" t="s">
        <v>8</v>
      </c>
      <c r="D26" s="416">
        <v>5.64</v>
      </c>
      <c r="E26" s="415">
        <v>72989696330</v>
      </c>
      <c r="F26" s="415">
        <v>35</v>
      </c>
      <c r="G26" s="416">
        <f t="shared" si="0"/>
        <v>1.9739999999999998</v>
      </c>
      <c r="H26" s="415"/>
      <c r="I26" s="415"/>
      <c r="J26" s="418"/>
    </row>
    <row r="27" spans="1:10" x14ac:dyDescent="0.2">
      <c r="A27" s="413" t="s">
        <v>1049</v>
      </c>
      <c r="B27" s="414" t="s">
        <v>74</v>
      </c>
      <c r="C27" s="415">
        <v>20</v>
      </c>
      <c r="D27" s="415">
        <v>6.07</v>
      </c>
      <c r="E27" s="415">
        <v>72989696319</v>
      </c>
      <c r="F27" s="415">
        <v>33</v>
      </c>
      <c r="G27" s="416">
        <f t="shared" si="0"/>
        <v>2.0030999999999999</v>
      </c>
      <c r="H27" s="417"/>
      <c r="I27" s="415"/>
      <c r="J27" s="418"/>
    </row>
    <row r="28" spans="1:10" x14ac:dyDescent="0.2">
      <c r="A28" s="413" t="s">
        <v>1154</v>
      </c>
      <c r="B28" s="414" t="s">
        <v>74</v>
      </c>
      <c r="C28" s="414" t="s">
        <v>23</v>
      </c>
      <c r="D28" s="416">
        <v>6.28</v>
      </c>
      <c r="E28" s="415">
        <v>72989696320</v>
      </c>
      <c r="F28" s="415">
        <v>32</v>
      </c>
      <c r="G28" s="416">
        <f t="shared" si="0"/>
        <v>2.0096000000000003</v>
      </c>
      <c r="H28" s="415"/>
      <c r="I28" s="415"/>
      <c r="J28" s="418"/>
    </row>
    <row r="29" spans="1:10" x14ac:dyDescent="0.2">
      <c r="A29" s="413" t="s">
        <v>1050</v>
      </c>
      <c r="B29" s="414" t="s">
        <v>74</v>
      </c>
      <c r="C29" s="415">
        <v>30</v>
      </c>
      <c r="D29" s="415">
        <v>7.16</v>
      </c>
      <c r="E29" s="415">
        <v>72989696321</v>
      </c>
      <c r="F29" s="415">
        <v>28</v>
      </c>
      <c r="G29" s="416">
        <f t="shared" si="0"/>
        <v>2.0048000000000004</v>
      </c>
      <c r="H29" s="417"/>
      <c r="I29" s="415"/>
      <c r="J29" s="418"/>
    </row>
    <row r="30" spans="1:10" x14ac:dyDescent="0.2">
      <c r="A30" s="413" t="s">
        <v>1155</v>
      </c>
      <c r="B30" s="414" t="s">
        <v>74</v>
      </c>
      <c r="C30" s="414" t="s">
        <v>33</v>
      </c>
      <c r="D30" s="416">
        <v>7.36</v>
      </c>
      <c r="E30" s="415">
        <v>72989696322</v>
      </c>
      <c r="F30" s="415">
        <v>27</v>
      </c>
      <c r="G30" s="416">
        <f t="shared" si="0"/>
        <v>1.9872000000000001</v>
      </c>
      <c r="H30" s="415"/>
      <c r="I30" s="415"/>
      <c r="J30" s="418"/>
    </row>
    <row r="31" spans="1:10" x14ac:dyDescent="0.2">
      <c r="A31" s="413" t="s">
        <v>1190</v>
      </c>
      <c r="B31" s="414" t="s">
        <v>74</v>
      </c>
      <c r="C31" s="415">
        <v>40</v>
      </c>
      <c r="D31" s="415">
        <v>8.11</v>
      </c>
      <c r="E31" s="415">
        <v>72989696347</v>
      </c>
      <c r="F31" s="415">
        <v>25</v>
      </c>
      <c r="G31" s="416">
        <f t="shared" si="0"/>
        <v>2.0274999999999999</v>
      </c>
      <c r="H31" s="425"/>
      <c r="I31" s="426"/>
      <c r="J31" s="418"/>
    </row>
    <row r="32" spans="1:10" x14ac:dyDescent="0.2">
      <c r="A32" s="413" t="s">
        <v>1145</v>
      </c>
      <c r="B32" s="414" t="s">
        <v>74</v>
      </c>
      <c r="C32" s="415">
        <v>45</v>
      </c>
      <c r="D32" s="415">
        <v>8.31</v>
      </c>
      <c r="E32" s="415">
        <v>72989696343</v>
      </c>
      <c r="F32" s="415">
        <v>24</v>
      </c>
      <c r="G32" s="416">
        <f t="shared" si="0"/>
        <v>1.9944</v>
      </c>
      <c r="H32" s="417"/>
      <c r="I32" s="415"/>
      <c r="J32" s="418"/>
    </row>
    <row r="33" spans="1:10" x14ac:dyDescent="0.2">
      <c r="A33" s="413" t="s">
        <v>1146</v>
      </c>
      <c r="B33" s="414" t="s">
        <v>74</v>
      </c>
      <c r="C33" s="415">
        <v>50</v>
      </c>
      <c r="D33" s="415">
        <v>8.81</v>
      </c>
      <c r="E33" s="415">
        <v>72989696344</v>
      </c>
      <c r="F33" s="415">
        <v>23</v>
      </c>
      <c r="G33" s="416">
        <f t="shared" si="0"/>
        <v>2.0263000000000004</v>
      </c>
      <c r="H33" s="417"/>
      <c r="I33" s="415"/>
      <c r="J33" s="418"/>
    </row>
    <row r="34" spans="1:10" x14ac:dyDescent="0.2">
      <c r="A34" s="413" t="s">
        <v>1147</v>
      </c>
      <c r="B34" s="414" t="s">
        <v>74</v>
      </c>
      <c r="C34" s="415">
        <v>55</v>
      </c>
      <c r="D34" s="415">
        <v>9.32</v>
      </c>
      <c r="E34" s="415">
        <v>72989696345</v>
      </c>
      <c r="F34" s="415">
        <v>21</v>
      </c>
      <c r="G34" s="416">
        <f t="shared" si="0"/>
        <v>1.9572000000000001</v>
      </c>
      <c r="H34" s="417"/>
      <c r="I34" s="415"/>
      <c r="J34" s="418"/>
    </row>
    <row r="35" spans="1:10" x14ac:dyDescent="0.2">
      <c r="A35" s="413" t="s">
        <v>1148</v>
      </c>
      <c r="B35" s="414" t="s">
        <v>74</v>
      </c>
      <c r="C35" s="415">
        <v>60</v>
      </c>
      <c r="D35" s="415">
        <v>9.7899999999999991</v>
      </c>
      <c r="E35" s="415">
        <v>72989696346</v>
      </c>
      <c r="F35" s="415">
        <v>20</v>
      </c>
      <c r="G35" s="416">
        <f t="shared" si="0"/>
        <v>1.9579999999999997</v>
      </c>
      <c r="H35" s="417"/>
      <c r="I35" s="415"/>
      <c r="J35" s="418"/>
    </row>
    <row r="36" spans="1:10" x14ac:dyDescent="0.2">
      <c r="A36" s="419" t="s">
        <v>1156</v>
      </c>
      <c r="B36" s="420" t="s">
        <v>74</v>
      </c>
      <c r="C36" s="420" t="s">
        <v>38</v>
      </c>
      <c r="D36" s="422">
        <v>12.5</v>
      </c>
      <c r="E36" s="421">
        <v>72989696331</v>
      </c>
      <c r="F36" s="421">
        <v>16</v>
      </c>
      <c r="G36" s="422">
        <f t="shared" si="0"/>
        <v>2</v>
      </c>
      <c r="H36" s="421"/>
      <c r="I36" s="421"/>
      <c r="J36" s="424"/>
    </row>
    <row r="37" spans="1:10" x14ac:dyDescent="0.2">
      <c r="A37" s="185" t="s">
        <v>1047</v>
      </c>
      <c r="B37" s="197" t="s">
        <v>75</v>
      </c>
      <c r="C37" s="197" t="s">
        <v>23</v>
      </c>
      <c r="D37" s="40">
        <v>10.11</v>
      </c>
      <c r="E37" s="415">
        <v>72989696323</v>
      </c>
      <c r="F37" s="415">
        <v>20</v>
      </c>
      <c r="G37" s="416">
        <f t="shared" ref="G37:G45" si="2">D37*F37/100</f>
        <v>2.0219999999999998</v>
      </c>
      <c r="H37" s="337"/>
      <c r="I37" s="186"/>
      <c r="J37" s="222"/>
    </row>
    <row r="38" spans="1:10" x14ac:dyDescent="0.2">
      <c r="A38" s="185" t="s">
        <v>1157</v>
      </c>
      <c r="B38" s="197" t="s">
        <v>75</v>
      </c>
      <c r="C38" s="197" t="s">
        <v>32</v>
      </c>
      <c r="D38" s="40">
        <v>9.7799999999999994</v>
      </c>
      <c r="E38" s="415">
        <v>72989696324</v>
      </c>
      <c r="F38" s="415">
        <v>20</v>
      </c>
      <c r="G38" s="416">
        <f t="shared" si="2"/>
        <v>1.956</v>
      </c>
      <c r="H38" s="186"/>
      <c r="I38" s="186"/>
      <c r="J38" s="222"/>
    </row>
    <row r="39" spans="1:10" x14ac:dyDescent="0.2">
      <c r="A39" s="185" t="s">
        <v>1158</v>
      </c>
      <c r="B39" s="197" t="s">
        <v>75</v>
      </c>
      <c r="C39" s="197" t="s">
        <v>33</v>
      </c>
      <c r="D39" s="40">
        <v>10.93</v>
      </c>
      <c r="E39" s="415">
        <v>72989696325</v>
      </c>
      <c r="F39" s="415">
        <v>18</v>
      </c>
      <c r="G39" s="416">
        <f t="shared" si="2"/>
        <v>1.9674</v>
      </c>
      <c r="H39" s="186"/>
      <c r="I39" s="186"/>
      <c r="J39" s="222"/>
    </row>
    <row r="40" spans="1:10" x14ac:dyDescent="0.2">
      <c r="A40" s="185" t="s">
        <v>1200</v>
      </c>
      <c r="B40" s="197" t="s">
        <v>75</v>
      </c>
      <c r="C40" s="197" t="s">
        <v>34</v>
      </c>
      <c r="D40" s="40">
        <v>11.54</v>
      </c>
      <c r="E40" s="415">
        <v>72989696342</v>
      </c>
      <c r="F40" s="415">
        <v>17</v>
      </c>
      <c r="G40" s="416">
        <f t="shared" si="2"/>
        <v>1.9617999999999998</v>
      </c>
      <c r="H40" s="186"/>
      <c r="I40" s="186"/>
      <c r="J40" s="222"/>
    </row>
    <row r="41" spans="1:10" x14ac:dyDescent="0.2">
      <c r="A41" s="185" t="s">
        <v>1191</v>
      </c>
      <c r="B41" s="197" t="s">
        <v>75</v>
      </c>
      <c r="C41" s="197" t="s">
        <v>19</v>
      </c>
      <c r="D41" s="40">
        <v>12.82</v>
      </c>
      <c r="E41" s="415">
        <v>72989696348</v>
      </c>
      <c r="F41" s="415">
        <v>16</v>
      </c>
      <c r="G41" s="416">
        <f t="shared" si="2"/>
        <v>2.0512000000000001</v>
      </c>
      <c r="H41" s="186"/>
      <c r="I41" s="186"/>
      <c r="J41" s="222"/>
    </row>
    <row r="42" spans="1:10" x14ac:dyDescent="0.2">
      <c r="A42" s="185" t="s">
        <v>1192</v>
      </c>
      <c r="B42" s="197" t="s">
        <v>75</v>
      </c>
      <c r="C42" s="197" t="s">
        <v>17</v>
      </c>
      <c r="D42" s="40">
        <v>13.68</v>
      </c>
      <c r="E42" s="415">
        <v>72989696349</v>
      </c>
      <c r="F42" s="415">
        <v>15</v>
      </c>
      <c r="G42" s="416">
        <f t="shared" si="2"/>
        <v>2.052</v>
      </c>
      <c r="H42" s="186"/>
      <c r="I42" s="186"/>
      <c r="J42" s="222"/>
    </row>
    <row r="43" spans="1:10" x14ac:dyDescent="0.2">
      <c r="A43" s="185" t="s">
        <v>1193</v>
      </c>
      <c r="B43" s="197" t="s">
        <v>75</v>
      </c>
      <c r="C43" s="197" t="s">
        <v>36</v>
      </c>
      <c r="D43" s="40">
        <v>15.67</v>
      </c>
      <c r="E43" s="415">
        <v>72989696350</v>
      </c>
      <c r="F43" s="415">
        <v>13</v>
      </c>
      <c r="G43" s="416">
        <f t="shared" si="2"/>
        <v>2.0371000000000001</v>
      </c>
      <c r="H43" s="186"/>
      <c r="I43" s="186"/>
      <c r="J43" s="222"/>
    </row>
    <row r="44" spans="1:10" x14ac:dyDescent="0.2">
      <c r="A44" s="185" t="s">
        <v>1201</v>
      </c>
      <c r="B44" s="197" t="s">
        <v>75</v>
      </c>
      <c r="C44" s="197" t="s">
        <v>38</v>
      </c>
      <c r="D44" s="40">
        <v>17.5</v>
      </c>
      <c r="E44" s="415">
        <v>72989696332</v>
      </c>
      <c r="F44" s="415">
        <v>11</v>
      </c>
      <c r="G44" s="416">
        <f t="shared" si="2"/>
        <v>1.925</v>
      </c>
      <c r="H44" s="186"/>
      <c r="I44" s="186"/>
      <c r="J44" s="222"/>
    </row>
    <row r="45" spans="1:10" x14ac:dyDescent="0.2">
      <c r="A45" s="188" t="s">
        <v>1159</v>
      </c>
      <c r="B45" s="204" t="s">
        <v>75</v>
      </c>
      <c r="C45" s="204" t="s">
        <v>39</v>
      </c>
      <c r="D45" s="190">
        <v>19.420000000000002</v>
      </c>
      <c r="E45" s="421">
        <v>72989696333</v>
      </c>
      <c r="F45" s="421">
        <v>11</v>
      </c>
      <c r="G45" s="422">
        <f t="shared" si="2"/>
        <v>2.1362000000000001</v>
      </c>
      <c r="H45" s="189"/>
      <c r="I45" s="189"/>
      <c r="J45" s="370"/>
    </row>
    <row r="46" spans="1:10" x14ac:dyDescent="0.2">
      <c r="A46" s="413" t="s">
        <v>1194</v>
      </c>
      <c r="B46" s="414" t="s">
        <v>86</v>
      </c>
      <c r="C46" s="414" t="s">
        <v>32</v>
      </c>
      <c r="D46" s="416">
        <v>20.66</v>
      </c>
      <c r="E46" s="415"/>
      <c r="F46" s="415"/>
      <c r="G46" s="416">
        <f t="shared" si="0"/>
        <v>0</v>
      </c>
      <c r="H46" s="415">
        <v>72989696279</v>
      </c>
      <c r="I46" s="415">
        <v>19</v>
      </c>
      <c r="J46" s="418">
        <f t="shared" ref="J46:J51" si="3">I46*D46/100</f>
        <v>3.9254000000000002</v>
      </c>
    </row>
    <row r="47" spans="1:10" x14ac:dyDescent="0.2">
      <c r="A47" s="413" t="s">
        <v>1195</v>
      </c>
      <c r="B47" s="414" t="s">
        <v>86</v>
      </c>
      <c r="C47" s="414" t="s">
        <v>34</v>
      </c>
      <c r="D47" s="416">
        <v>23.46</v>
      </c>
      <c r="E47" s="415"/>
      <c r="F47" s="415"/>
      <c r="G47" s="416">
        <f t="shared" si="0"/>
        <v>0</v>
      </c>
      <c r="H47" s="415">
        <v>72989696281</v>
      </c>
      <c r="I47" s="415">
        <v>17</v>
      </c>
      <c r="J47" s="418">
        <f t="shared" si="3"/>
        <v>3.9882</v>
      </c>
    </row>
    <row r="48" spans="1:10" x14ac:dyDescent="0.2">
      <c r="A48" s="413" t="s">
        <v>1196</v>
      </c>
      <c r="B48" s="414" t="s">
        <v>86</v>
      </c>
      <c r="C48" s="414" t="s">
        <v>17</v>
      </c>
      <c r="D48" s="416">
        <v>26.67</v>
      </c>
      <c r="E48" s="415"/>
      <c r="F48" s="415"/>
      <c r="G48" s="416">
        <f t="shared" si="0"/>
        <v>0</v>
      </c>
      <c r="H48" s="415">
        <v>72989696283</v>
      </c>
      <c r="I48" s="415">
        <v>15</v>
      </c>
      <c r="J48" s="418">
        <f t="shared" si="3"/>
        <v>4.0004999999999997</v>
      </c>
    </row>
    <row r="49" spans="1:10" x14ac:dyDescent="0.2">
      <c r="A49" s="413" t="s">
        <v>1197</v>
      </c>
      <c r="B49" s="414" t="s">
        <v>86</v>
      </c>
      <c r="C49" s="414" t="s">
        <v>36</v>
      </c>
      <c r="D49" s="416">
        <v>29.89</v>
      </c>
      <c r="E49" s="415"/>
      <c r="F49" s="415"/>
      <c r="G49" s="416">
        <f t="shared" si="0"/>
        <v>0</v>
      </c>
      <c r="H49" s="415">
        <v>72989696285</v>
      </c>
      <c r="I49" s="415">
        <v>13</v>
      </c>
      <c r="J49" s="418">
        <f t="shared" si="3"/>
        <v>3.8856999999999999</v>
      </c>
    </row>
    <row r="50" spans="1:10" x14ac:dyDescent="0.2">
      <c r="A50" s="413" t="s">
        <v>1160</v>
      </c>
      <c r="B50" s="414" t="s">
        <v>86</v>
      </c>
      <c r="C50" s="414" t="s">
        <v>38</v>
      </c>
      <c r="D50" s="416">
        <v>33.6</v>
      </c>
      <c r="E50" s="415"/>
      <c r="F50" s="415"/>
      <c r="G50" s="416"/>
      <c r="H50" s="415">
        <v>72989696287</v>
      </c>
      <c r="I50" s="415">
        <v>12</v>
      </c>
      <c r="J50" s="418">
        <f t="shared" si="3"/>
        <v>4.032</v>
      </c>
    </row>
    <row r="51" spans="1:10" x14ac:dyDescent="0.2">
      <c r="A51" s="419"/>
      <c r="B51" s="420"/>
      <c r="C51" s="420"/>
      <c r="D51" s="422"/>
      <c r="E51" s="421"/>
      <c r="F51" s="421"/>
      <c r="G51" s="427"/>
      <c r="H51" s="421"/>
      <c r="I51" s="421"/>
      <c r="J51" s="424">
        <f t="shared" si="3"/>
        <v>0</v>
      </c>
    </row>
    <row r="52" spans="1:10" x14ac:dyDescent="0.2">
      <c r="A52" s="428" t="s">
        <v>1178</v>
      </c>
      <c r="B52" s="429"/>
      <c r="C52" s="429"/>
      <c r="D52" s="430"/>
      <c r="G52" s="432"/>
      <c r="H52" s="431"/>
      <c r="I52" s="431"/>
      <c r="J52" s="432"/>
    </row>
    <row r="53" spans="1:10" x14ac:dyDescent="0.2">
      <c r="A53" s="428" t="s">
        <v>1179</v>
      </c>
    </row>
    <row r="54" spans="1:10" x14ac:dyDescent="0.2">
      <c r="A54" s="433" t="s">
        <v>731</v>
      </c>
    </row>
    <row r="61" spans="1:10" x14ac:dyDescent="0.2">
      <c r="A61" s="405"/>
      <c r="B61" s="405"/>
      <c r="C61" s="405"/>
      <c r="D61" s="405"/>
      <c r="E61" s="405"/>
      <c r="F61" s="405"/>
      <c r="G61" s="405"/>
    </row>
    <row r="62" spans="1:10" x14ac:dyDescent="0.2">
      <c r="A62" s="405"/>
      <c r="B62" s="405"/>
      <c r="C62" s="405"/>
      <c r="D62" s="405"/>
      <c r="E62" s="405"/>
      <c r="F62" s="405"/>
      <c r="G62" s="405"/>
    </row>
    <row r="63" spans="1:10" x14ac:dyDescent="0.2">
      <c r="A63" s="405"/>
      <c r="B63" s="405"/>
      <c r="C63" s="405"/>
      <c r="D63" s="405"/>
      <c r="E63" s="405"/>
      <c r="F63" s="405"/>
      <c r="G63" s="405"/>
    </row>
    <row r="64" spans="1:10" x14ac:dyDescent="0.2">
      <c r="A64" s="405"/>
      <c r="B64" s="405"/>
      <c r="C64" s="405"/>
      <c r="D64" s="405"/>
      <c r="E64" s="405"/>
      <c r="F64" s="405"/>
      <c r="G64" s="405"/>
    </row>
    <row r="65" s="405" customFormat="1" x14ac:dyDescent="0.2"/>
    <row r="66" s="405" customFormat="1" x14ac:dyDescent="0.2"/>
    <row r="67" s="405" customFormat="1" x14ac:dyDescent="0.2"/>
    <row r="68" s="405" customFormat="1" x14ac:dyDescent="0.2"/>
    <row r="69" s="405" customFormat="1" x14ac:dyDescent="0.2"/>
  </sheetData>
  <mergeCells count="5">
    <mergeCell ref="A1:C5"/>
    <mergeCell ref="D1:J5"/>
    <mergeCell ref="A6:D6"/>
    <mergeCell ref="E6:G6"/>
    <mergeCell ref="H6:J6"/>
  </mergeCells>
  <printOptions horizontalCentered="1"/>
  <pageMargins left="0" right="0" top="1" bottom="0.5" header="0.25" footer="0.25"/>
  <pageSetup scale="99" orientation="portrait" r:id="rId1"/>
  <headerFooter alignWithMargins="0">
    <oddHeader>&amp;L&amp;"BrushScript BT,Regular"&amp;22Quality &amp;16Nut &amp; Bolt Company&amp;"Arial,Regular"&amp;10
2900 Sencore Dr. - 102    Sioux Falls, SD  57107&amp;R
Phone #   605-338-0852
Fax #      605-338-0874</oddHeader>
    <oddFooter>&amp;CPage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1"/>
  <sheetViews>
    <sheetView topLeftCell="A22" zoomScaleNormal="100" zoomScaleSheetLayoutView="100" workbookViewId="0">
      <selection activeCell="Q42" sqref="Q42"/>
    </sheetView>
  </sheetViews>
  <sheetFormatPr defaultRowHeight="12.75" x14ac:dyDescent="0.2"/>
  <cols>
    <col min="1" max="1" width="19" style="237" customWidth="1"/>
    <col min="2" max="4" width="7.7109375" style="238" customWidth="1"/>
    <col min="5" max="5" width="15.7109375" style="238" customWidth="1"/>
    <col min="6" max="7" width="7.7109375" style="238" customWidth="1"/>
    <col min="8" max="8" width="15.7109375" style="229" customWidth="1"/>
    <col min="9" max="10" width="7.7109375" style="229" customWidth="1"/>
    <col min="11" max="16384" width="9.140625" style="229"/>
  </cols>
  <sheetData>
    <row r="1" spans="1:10" ht="12.75" customHeight="1" x14ac:dyDescent="0.2">
      <c r="A1" s="674"/>
      <c r="B1" s="674"/>
      <c r="C1" s="674"/>
      <c r="D1" s="674"/>
      <c r="E1" s="675" t="s">
        <v>466</v>
      </c>
      <c r="F1" s="675"/>
      <c r="G1" s="675"/>
      <c r="H1" s="675"/>
      <c r="I1" s="675"/>
      <c r="J1" s="675"/>
    </row>
    <row r="2" spans="1:10" ht="12.75" customHeight="1" x14ac:dyDescent="0.2">
      <c r="A2" s="674"/>
      <c r="B2" s="674"/>
      <c r="C2" s="674"/>
      <c r="D2" s="674"/>
      <c r="E2" s="675"/>
      <c r="F2" s="675"/>
      <c r="G2" s="675"/>
      <c r="H2" s="675"/>
      <c r="I2" s="675"/>
      <c r="J2" s="675"/>
    </row>
    <row r="3" spans="1:10" ht="12.75" customHeight="1" x14ac:dyDescent="0.2">
      <c r="A3" s="674"/>
      <c r="B3" s="674"/>
      <c r="C3" s="674"/>
      <c r="D3" s="674"/>
      <c r="E3" s="675"/>
      <c r="F3" s="675"/>
      <c r="G3" s="675"/>
      <c r="H3" s="675"/>
      <c r="I3" s="675"/>
      <c r="J3" s="675"/>
    </row>
    <row r="4" spans="1:10" ht="12.75" customHeight="1" x14ac:dyDescent="0.2">
      <c r="A4" s="674"/>
      <c r="B4" s="674"/>
      <c r="C4" s="674"/>
      <c r="D4" s="674"/>
      <c r="E4" s="675"/>
      <c r="F4" s="675"/>
      <c r="G4" s="675"/>
      <c r="H4" s="675"/>
      <c r="I4" s="675"/>
      <c r="J4" s="675"/>
    </row>
    <row r="5" spans="1:10" ht="12.75" customHeight="1" x14ac:dyDescent="0.2">
      <c r="A5" s="674"/>
      <c r="B5" s="674"/>
      <c r="C5" s="674"/>
      <c r="D5" s="674"/>
      <c r="E5" s="675"/>
      <c r="F5" s="675"/>
      <c r="G5" s="675"/>
      <c r="H5" s="675"/>
      <c r="I5" s="675"/>
      <c r="J5" s="675"/>
    </row>
    <row r="6" spans="1:10" x14ac:dyDescent="0.2">
      <c r="A6" s="676" t="s">
        <v>0</v>
      </c>
      <c r="B6" s="676"/>
      <c r="C6" s="676"/>
      <c r="D6" s="676"/>
      <c r="E6" s="676"/>
      <c r="F6" s="676"/>
      <c r="G6" s="676"/>
      <c r="H6" s="676" t="s">
        <v>372</v>
      </c>
      <c r="I6" s="676"/>
      <c r="J6" s="676"/>
    </row>
    <row r="7" spans="1:10" x14ac:dyDescent="0.2">
      <c r="A7" s="230" t="s">
        <v>1</v>
      </c>
      <c r="B7" s="230" t="s">
        <v>91</v>
      </c>
      <c r="C7" s="230" t="s">
        <v>3</v>
      </c>
      <c r="D7" s="230" t="s">
        <v>4</v>
      </c>
      <c r="E7" s="230"/>
      <c r="F7" s="230"/>
      <c r="G7" s="230"/>
      <c r="H7" s="230" t="s">
        <v>5</v>
      </c>
      <c r="I7" s="230" t="s">
        <v>6</v>
      </c>
      <c r="J7" s="230" t="s">
        <v>71</v>
      </c>
    </row>
    <row r="8" spans="1:10" x14ac:dyDescent="0.2">
      <c r="A8" s="231" t="s">
        <v>501</v>
      </c>
      <c r="B8" s="232" t="s">
        <v>73</v>
      </c>
      <c r="C8" s="232" t="s">
        <v>23</v>
      </c>
      <c r="D8" s="233">
        <v>3.5</v>
      </c>
      <c r="E8" s="234"/>
      <c r="F8" s="232"/>
      <c r="G8" s="233"/>
      <c r="H8" s="234">
        <v>72989695540</v>
      </c>
      <c r="I8" s="232" t="s">
        <v>514</v>
      </c>
      <c r="J8" s="233">
        <f t="shared" ref="J8:J24" si="0">I8*D8/100</f>
        <v>3.99</v>
      </c>
    </row>
    <row r="9" spans="1:10" x14ac:dyDescent="0.2">
      <c r="A9" s="231" t="s">
        <v>502</v>
      </c>
      <c r="B9" s="232" t="s">
        <v>73</v>
      </c>
      <c r="C9" s="232" t="s">
        <v>32</v>
      </c>
      <c r="D9" s="233">
        <v>3.68</v>
      </c>
      <c r="E9" s="234"/>
      <c r="F9" s="232"/>
      <c r="G9" s="233"/>
      <c r="H9" s="234">
        <v>72989695541</v>
      </c>
      <c r="I9" s="232" t="s">
        <v>515</v>
      </c>
      <c r="J9" s="233">
        <f t="shared" si="0"/>
        <v>4.0111999999999997</v>
      </c>
    </row>
    <row r="10" spans="1:10" x14ac:dyDescent="0.2">
      <c r="A10" s="231" t="s">
        <v>503</v>
      </c>
      <c r="B10" s="232" t="s">
        <v>73</v>
      </c>
      <c r="C10" s="232" t="s">
        <v>33</v>
      </c>
      <c r="D10" s="233">
        <v>4.04</v>
      </c>
      <c r="E10" s="234"/>
      <c r="F10" s="232"/>
      <c r="G10" s="233"/>
      <c r="H10" s="234">
        <v>72989695542</v>
      </c>
      <c r="I10" s="232" t="s">
        <v>516</v>
      </c>
      <c r="J10" s="233">
        <f t="shared" si="0"/>
        <v>3.9995999999999996</v>
      </c>
    </row>
    <row r="11" spans="1:10" x14ac:dyDescent="0.2">
      <c r="A11" s="231" t="s">
        <v>1023</v>
      </c>
      <c r="B11" s="232" t="s">
        <v>73</v>
      </c>
      <c r="C11" s="232" t="s">
        <v>34</v>
      </c>
      <c r="D11" s="233">
        <v>4.58</v>
      </c>
      <c r="E11" s="234"/>
      <c r="F11" s="232"/>
      <c r="G11" s="233"/>
      <c r="H11" s="234">
        <v>72989695543</v>
      </c>
      <c r="I11" s="232" t="s">
        <v>1025</v>
      </c>
      <c r="J11" s="233">
        <f t="shared" si="0"/>
        <v>3.9845999999999999</v>
      </c>
    </row>
    <row r="12" spans="1:10" x14ac:dyDescent="0.2">
      <c r="A12" s="231" t="s">
        <v>504</v>
      </c>
      <c r="B12" s="232" t="s">
        <v>73</v>
      </c>
      <c r="C12" s="232" t="s">
        <v>38</v>
      </c>
      <c r="D12" s="233">
        <v>6.48</v>
      </c>
      <c r="E12" s="234"/>
      <c r="F12" s="232"/>
      <c r="G12" s="233"/>
      <c r="H12" s="234">
        <v>72989695547</v>
      </c>
      <c r="I12" s="232" t="s">
        <v>262</v>
      </c>
      <c r="J12" s="233">
        <f t="shared" si="0"/>
        <v>4.0176000000000007</v>
      </c>
    </row>
    <row r="13" spans="1:10" x14ac:dyDescent="0.2">
      <c r="A13" s="231" t="s">
        <v>505</v>
      </c>
      <c r="B13" s="232" t="s">
        <v>73</v>
      </c>
      <c r="C13" s="232" t="s">
        <v>39</v>
      </c>
      <c r="D13" s="233">
        <v>8.1</v>
      </c>
      <c r="E13" s="234"/>
      <c r="F13" s="232"/>
      <c r="G13" s="233"/>
      <c r="H13" s="234">
        <v>72989695548</v>
      </c>
      <c r="I13" s="232" t="s">
        <v>17</v>
      </c>
      <c r="J13" s="233">
        <f t="shared" si="0"/>
        <v>4.05</v>
      </c>
    </row>
    <row r="14" spans="1:10" x14ac:dyDescent="0.2">
      <c r="A14" s="231" t="s">
        <v>506</v>
      </c>
      <c r="B14" s="232" t="s">
        <v>74</v>
      </c>
      <c r="C14" s="232" t="s">
        <v>29</v>
      </c>
      <c r="D14" s="233">
        <v>5.3</v>
      </c>
      <c r="E14" s="234"/>
      <c r="F14" s="232"/>
      <c r="G14" s="233"/>
      <c r="H14" s="234">
        <v>72989695549</v>
      </c>
      <c r="I14" s="232" t="s">
        <v>63</v>
      </c>
      <c r="J14" s="233">
        <f t="shared" si="0"/>
        <v>3.9750000000000001</v>
      </c>
    </row>
    <row r="15" spans="1:10" x14ac:dyDescent="0.2">
      <c r="A15" s="231" t="s">
        <v>467</v>
      </c>
      <c r="B15" s="232" t="s">
        <v>74</v>
      </c>
      <c r="C15" s="232" t="s">
        <v>23</v>
      </c>
      <c r="D15" s="233">
        <v>5.85</v>
      </c>
      <c r="E15" s="234"/>
      <c r="F15" s="232"/>
      <c r="G15" s="233"/>
      <c r="H15" s="234">
        <v>72989695550</v>
      </c>
      <c r="I15" s="232" t="s">
        <v>465</v>
      </c>
      <c r="J15" s="233">
        <f t="shared" si="0"/>
        <v>3.9779999999999998</v>
      </c>
    </row>
    <row r="16" spans="1:10" x14ac:dyDescent="0.2">
      <c r="A16" s="235" t="s">
        <v>468</v>
      </c>
      <c r="B16" s="232" t="s">
        <v>74</v>
      </c>
      <c r="C16" s="232" t="s">
        <v>32</v>
      </c>
      <c r="D16" s="233">
        <v>6.1760000000000002</v>
      </c>
      <c r="E16" s="234"/>
      <c r="F16" s="236"/>
      <c r="G16" s="233"/>
      <c r="H16" s="234">
        <v>72989695551</v>
      </c>
      <c r="I16" s="236">
        <v>65</v>
      </c>
      <c r="J16" s="233">
        <f t="shared" si="0"/>
        <v>4.0144000000000002</v>
      </c>
    </row>
    <row r="17" spans="1:10" x14ac:dyDescent="0.2">
      <c r="A17" s="235" t="s">
        <v>469</v>
      </c>
      <c r="B17" s="232" t="s">
        <v>74</v>
      </c>
      <c r="C17" s="232" t="s">
        <v>33</v>
      </c>
      <c r="D17" s="233">
        <v>6.6529999999999996</v>
      </c>
      <c r="E17" s="234"/>
      <c r="F17" s="236"/>
      <c r="G17" s="233"/>
      <c r="H17" s="234">
        <v>72989695552</v>
      </c>
      <c r="I17" s="236">
        <v>60</v>
      </c>
      <c r="J17" s="233">
        <f t="shared" si="0"/>
        <v>3.9917999999999996</v>
      </c>
    </row>
    <row r="18" spans="1:10" x14ac:dyDescent="0.2">
      <c r="A18" s="235" t="s">
        <v>470</v>
      </c>
      <c r="B18" s="232" t="s">
        <v>74</v>
      </c>
      <c r="C18" s="232" t="s">
        <v>34</v>
      </c>
      <c r="D18" s="233">
        <v>7.2729999999999997</v>
      </c>
      <c r="E18" s="234"/>
      <c r="F18" s="236"/>
      <c r="G18" s="233"/>
      <c r="H18" s="234">
        <v>72989695553</v>
      </c>
      <c r="I18" s="236">
        <v>55</v>
      </c>
      <c r="J18" s="233">
        <f t="shared" si="0"/>
        <v>4.0001499999999997</v>
      </c>
    </row>
    <row r="19" spans="1:10" x14ac:dyDescent="0.2">
      <c r="A19" s="235" t="s">
        <v>471</v>
      </c>
      <c r="B19" s="232" t="s">
        <v>74</v>
      </c>
      <c r="C19" s="232" t="s">
        <v>19</v>
      </c>
      <c r="D19" s="233">
        <v>7.75</v>
      </c>
      <c r="E19" s="234"/>
      <c r="F19" s="236"/>
      <c r="G19" s="233"/>
      <c r="H19" s="234">
        <v>72989695554</v>
      </c>
      <c r="I19" s="236">
        <v>52</v>
      </c>
      <c r="J19" s="233">
        <f t="shared" si="0"/>
        <v>4.03</v>
      </c>
    </row>
    <row r="20" spans="1:10" x14ac:dyDescent="0.2">
      <c r="A20" s="235" t="s">
        <v>472</v>
      </c>
      <c r="B20" s="232" t="s">
        <v>74</v>
      </c>
      <c r="C20" s="232" t="s">
        <v>17</v>
      </c>
      <c r="D20" s="233">
        <v>8.32</v>
      </c>
      <c r="E20" s="234"/>
      <c r="F20" s="236"/>
      <c r="G20" s="233"/>
      <c r="H20" s="234">
        <v>72989695555</v>
      </c>
      <c r="I20" s="236">
        <v>48</v>
      </c>
      <c r="J20" s="233">
        <f t="shared" si="0"/>
        <v>3.9936000000000003</v>
      </c>
    </row>
    <row r="21" spans="1:10" x14ac:dyDescent="0.2">
      <c r="A21" s="231" t="s">
        <v>507</v>
      </c>
      <c r="B21" s="232" t="s">
        <v>74</v>
      </c>
      <c r="C21" s="232" t="s">
        <v>38</v>
      </c>
      <c r="D21" s="233">
        <v>11.1</v>
      </c>
      <c r="E21" s="234"/>
      <c r="F21" s="232"/>
      <c r="G21" s="233"/>
      <c r="H21" s="234">
        <v>72989695557</v>
      </c>
      <c r="I21" s="232" t="s">
        <v>511</v>
      </c>
      <c r="J21" s="233">
        <f t="shared" si="0"/>
        <v>3.9959999999999996</v>
      </c>
    </row>
    <row r="22" spans="1:10" x14ac:dyDescent="0.2">
      <c r="A22" s="231" t="s">
        <v>508</v>
      </c>
      <c r="B22" s="232" t="s">
        <v>74</v>
      </c>
      <c r="C22" s="232" t="s">
        <v>40</v>
      </c>
      <c r="D22" s="233">
        <v>12.7</v>
      </c>
      <c r="E22" s="234"/>
      <c r="F22" s="232"/>
      <c r="G22" s="233"/>
      <c r="H22" s="234">
        <v>72989695559</v>
      </c>
      <c r="I22" s="232" t="s">
        <v>513</v>
      </c>
      <c r="J22" s="233">
        <f t="shared" si="0"/>
        <v>3.9369999999999998</v>
      </c>
    </row>
    <row r="23" spans="1:10" x14ac:dyDescent="0.2">
      <c r="A23" s="231" t="s">
        <v>509</v>
      </c>
      <c r="B23" s="232" t="s">
        <v>74</v>
      </c>
      <c r="C23" s="232" t="s">
        <v>41</v>
      </c>
      <c r="D23" s="233">
        <v>13.7</v>
      </c>
      <c r="E23" s="234"/>
      <c r="F23" s="232"/>
      <c r="G23" s="233"/>
      <c r="H23" s="234">
        <v>72989695560</v>
      </c>
      <c r="I23" s="232" t="s">
        <v>258</v>
      </c>
      <c r="J23" s="233">
        <f t="shared" si="0"/>
        <v>3.9729999999999994</v>
      </c>
    </row>
    <row r="24" spans="1:10" x14ac:dyDescent="0.2">
      <c r="A24" s="231" t="s">
        <v>510</v>
      </c>
      <c r="B24" s="232" t="s">
        <v>75</v>
      </c>
      <c r="C24" s="232" t="s">
        <v>41</v>
      </c>
      <c r="D24" s="233">
        <v>21.04</v>
      </c>
      <c r="E24" s="234"/>
      <c r="F24" s="232"/>
      <c r="G24" s="233"/>
      <c r="H24" s="234">
        <v>72989695572</v>
      </c>
      <c r="I24" s="232" t="s">
        <v>512</v>
      </c>
      <c r="J24" s="233">
        <f t="shared" si="0"/>
        <v>3.9975999999999998</v>
      </c>
    </row>
    <row r="25" spans="1:10" x14ac:dyDescent="0.2">
      <c r="A25" s="674"/>
      <c r="B25" s="674"/>
      <c r="C25" s="674"/>
      <c r="D25" s="674"/>
      <c r="E25" s="675" t="s">
        <v>873</v>
      </c>
      <c r="F25" s="675"/>
      <c r="G25" s="675"/>
      <c r="H25" s="675"/>
      <c r="I25" s="675"/>
      <c r="J25" s="675"/>
    </row>
    <row r="26" spans="1:10" x14ac:dyDescent="0.2">
      <c r="A26" s="674"/>
      <c r="B26" s="674"/>
      <c r="C26" s="674"/>
      <c r="D26" s="674"/>
      <c r="E26" s="675"/>
      <c r="F26" s="675"/>
      <c r="G26" s="675"/>
      <c r="H26" s="675"/>
      <c r="I26" s="675"/>
      <c r="J26" s="675"/>
    </row>
    <row r="27" spans="1:10" x14ac:dyDescent="0.2">
      <c r="A27" s="674"/>
      <c r="B27" s="674"/>
      <c r="C27" s="674"/>
      <c r="D27" s="674"/>
      <c r="E27" s="675"/>
      <c r="F27" s="675"/>
      <c r="G27" s="675"/>
      <c r="H27" s="675"/>
      <c r="I27" s="675"/>
      <c r="J27" s="675"/>
    </row>
    <row r="28" spans="1:10" x14ac:dyDescent="0.2">
      <c r="A28" s="674"/>
      <c r="B28" s="674"/>
      <c r="C28" s="674"/>
      <c r="D28" s="674"/>
      <c r="E28" s="675"/>
      <c r="F28" s="675"/>
      <c r="G28" s="675"/>
      <c r="H28" s="675"/>
      <c r="I28" s="675"/>
      <c r="J28" s="675"/>
    </row>
    <row r="29" spans="1:10" x14ac:dyDescent="0.2">
      <c r="A29" s="674"/>
      <c r="B29" s="674"/>
      <c r="C29" s="674"/>
      <c r="D29" s="674"/>
      <c r="E29" s="675"/>
      <c r="F29" s="675"/>
      <c r="G29" s="675"/>
      <c r="H29" s="675"/>
      <c r="I29" s="675"/>
      <c r="J29" s="675"/>
    </row>
    <row r="30" spans="1:10" x14ac:dyDescent="0.2">
      <c r="A30" s="677" t="s">
        <v>0</v>
      </c>
      <c r="B30" s="677"/>
      <c r="C30" s="677"/>
      <c r="D30" s="677"/>
      <c r="E30" s="677"/>
      <c r="F30" s="677"/>
      <c r="G30" s="677"/>
      <c r="H30" s="677" t="s">
        <v>372</v>
      </c>
      <c r="I30" s="677"/>
      <c r="J30" s="677"/>
    </row>
    <row r="31" spans="1:10" x14ac:dyDescent="0.2">
      <c r="A31" s="230" t="s">
        <v>1</v>
      </c>
      <c r="B31" s="230" t="s">
        <v>91</v>
      </c>
      <c r="C31" s="230" t="s">
        <v>3</v>
      </c>
      <c r="D31" s="230" t="s">
        <v>4</v>
      </c>
      <c r="E31" s="230"/>
      <c r="F31" s="230"/>
      <c r="G31" s="230"/>
      <c r="H31" s="230" t="s">
        <v>5</v>
      </c>
      <c r="I31" s="230" t="s">
        <v>6</v>
      </c>
      <c r="J31" s="230" t="s">
        <v>71</v>
      </c>
    </row>
    <row r="32" spans="1:10" x14ac:dyDescent="0.2">
      <c r="A32" s="303" t="s">
        <v>1006</v>
      </c>
      <c r="B32" s="315" t="s">
        <v>72</v>
      </c>
      <c r="C32" s="315">
        <v>12</v>
      </c>
      <c r="D32" s="315">
        <v>1.31</v>
      </c>
      <c r="E32" s="230"/>
      <c r="F32" s="230"/>
      <c r="G32" s="230"/>
      <c r="H32" s="306">
        <v>72989696699</v>
      </c>
      <c r="I32" s="315">
        <v>305</v>
      </c>
      <c r="J32" s="345">
        <v>4</v>
      </c>
    </row>
    <row r="33" spans="1:10" x14ac:dyDescent="0.2">
      <c r="A33" s="303" t="s">
        <v>1007</v>
      </c>
      <c r="B33" s="315" t="s">
        <v>72</v>
      </c>
      <c r="C33" s="315">
        <v>25</v>
      </c>
      <c r="D33" s="315">
        <v>1.85</v>
      </c>
      <c r="E33" s="230"/>
      <c r="F33" s="230"/>
      <c r="G33" s="230"/>
      <c r="H33" s="306">
        <v>72989696702</v>
      </c>
      <c r="I33" s="315">
        <v>216</v>
      </c>
      <c r="J33" s="315">
        <v>3.99</v>
      </c>
    </row>
    <row r="34" spans="1:10" x14ac:dyDescent="0.2">
      <c r="A34" s="303" t="s">
        <v>1026</v>
      </c>
      <c r="B34" s="315" t="s">
        <v>72</v>
      </c>
      <c r="C34" s="315">
        <v>30</v>
      </c>
      <c r="D34" s="315">
        <v>2.11</v>
      </c>
      <c r="E34" s="230"/>
      <c r="F34" s="230"/>
      <c r="G34" s="230"/>
      <c r="H34" s="306">
        <v>72989696703</v>
      </c>
      <c r="I34" s="315">
        <v>189</v>
      </c>
      <c r="J34" s="305">
        <f t="shared" ref="J34:J38" si="1">I34*D34/100</f>
        <v>3.9878999999999998</v>
      </c>
    </row>
    <row r="35" spans="1:10" x14ac:dyDescent="0.2">
      <c r="A35" s="303" t="s">
        <v>1027</v>
      </c>
      <c r="B35" s="315" t="s">
        <v>72</v>
      </c>
      <c r="C35" s="315">
        <v>40</v>
      </c>
      <c r="D35" s="315">
        <v>2.58</v>
      </c>
      <c r="E35" s="230"/>
      <c r="F35" s="230"/>
      <c r="G35" s="230"/>
      <c r="H35" s="306">
        <v>72989696705</v>
      </c>
      <c r="I35" s="315">
        <v>155</v>
      </c>
      <c r="J35" s="305">
        <f t="shared" si="1"/>
        <v>3.9990000000000006</v>
      </c>
    </row>
    <row r="36" spans="1:10" x14ac:dyDescent="0.2">
      <c r="A36" s="303" t="s">
        <v>1028</v>
      </c>
      <c r="B36" s="315" t="s">
        <v>72</v>
      </c>
      <c r="C36" s="315">
        <v>50</v>
      </c>
      <c r="D36" s="315">
        <v>3.05</v>
      </c>
      <c r="E36" s="230"/>
      <c r="F36" s="230"/>
      <c r="G36" s="230"/>
      <c r="H36" s="306">
        <v>72989696707</v>
      </c>
      <c r="I36" s="315">
        <v>131</v>
      </c>
      <c r="J36" s="305">
        <f t="shared" si="1"/>
        <v>3.9954999999999994</v>
      </c>
    </row>
    <row r="37" spans="1:10" x14ac:dyDescent="0.2">
      <c r="A37" s="303" t="s">
        <v>1029</v>
      </c>
      <c r="B37" s="315" t="s">
        <v>72</v>
      </c>
      <c r="C37" s="315">
        <v>60</v>
      </c>
      <c r="D37" s="315">
        <v>3.53</v>
      </c>
      <c r="E37" s="230"/>
      <c r="F37" s="230"/>
      <c r="G37" s="230"/>
      <c r="H37" s="306">
        <v>72989696709</v>
      </c>
      <c r="I37" s="315">
        <v>113</v>
      </c>
      <c r="J37" s="305">
        <f t="shared" si="1"/>
        <v>3.9888999999999997</v>
      </c>
    </row>
    <row r="38" spans="1:10" x14ac:dyDescent="0.2">
      <c r="A38" s="303" t="s">
        <v>1030</v>
      </c>
      <c r="B38" s="315" t="s">
        <v>72</v>
      </c>
      <c r="C38" s="315">
        <v>70</v>
      </c>
      <c r="D38" s="315">
        <v>4.05</v>
      </c>
      <c r="E38" s="230"/>
      <c r="F38" s="230"/>
      <c r="G38" s="230"/>
      <c r="H38" s="306">
        <v>72989696711</v>
      </c>
      <c r="I38" s="315">
        <v>98</v>
      </c>
      <c r="J38" s="305">
        <f t="shared" si="1"/>
        <v>3.9689999999999999</v>
      </c>
    </row>
    <row r="39" spans="1:10" x14ac:dyDescent="0.2">
      <c r="A39" s="303" t="s">
        <v>1005</v>
      </c>
      <c r="B39" s="315" t="s">
        <v>73</v>
      </c>
      <c r="C39" s="315">
        <v>16</v>
      </c>
      <c r="D39" s="315">
        <v>2.69</v>
      </c>
      <c r="E39" s="230"/>
      <c r="F39" s="230"/>
      <c r="G39" s="230"/>
      <c r="H39" s="306">
        <v>72989696698</v>
      </c>
      <c r="I39" s="315">
        <v>148</v>
      </c>
      <c r="J39" s="315">
        <v>3.97</v>
      </c>
    </row>
    <row r="40" spans="1:10" x14ac:dyDescent="0.2">
      <c r="A40" s="303" t="s">
        <v>915</v>
      </c>
      <c r="B40" s="304" t="s">
        <v>73</v>
      </c>
      <c r="C40" s="304" t="s">
        <v>29</v>
      </c>
      <c r="D40" s="305">
        <v>3.14</v>
      </c>
      <c r="E40" s="306"/>
      <c r="F40" s="304"/>
      <c r="G40" s="305"/>
      <c r="H40" s="306">
        <v>72989696721</v>
      </c>
      <c r="I40" s="304" t="s">
        <v>107</v>
      </c>
      <c r="J40" s="305">
        <f t="shared" ref="J40:J77" si="2">I40*D40/100</f>
        <v>4.0819999999999999</v>
      </c>
    </row>
    <row r="41" spans="1:10" x14ac:dyDescent="0.2">
      <c r="A41" s="303" t="s">
        <v>916</v>
      </c>
      <c r="B41" s="304" t="s">
        <v>73</v>
      </c>
      <c r="C41" s="304" t="s">
        <v>23</v>
      </c>
      <c r="D41" s="305">
        <v>3.4</v>
      </c>
      <c r="E41" s="306"/>
      <c r="F41" s="304"/>
      <c r="G41" s="305"/>
      <c r="H41" s="306">
        <v>72989696722</v>
      </c>
      <c r="I41" s="304" t="s">
        <v>918</v>
      </c>
      <c r="J41" s="305">
        <f t="shared" ref="J41:J48" si="3">I41*D41/100</f>
        <v>4.0119999999999996</v>
      </c>
    </row>
    <row r="42" spans="1:10" x14ac:dyDescent="0.2">
      <c r="A42" s="303" t="s">
        <v>1134</v>
      </c>
      <c r="B42" s="304" t="s">
        <v>73</v>
      </c>
      <c r="C42" s="304" t="s">
        <v>32</v>
      </c>
      <c r="D42" s="305">
        <v>3.74</v>
      </c>
      <c r="E42" s="306"/>
      <c r="F42" s="304"/>
      <c r="G42" s="305"/>
      <c r="H42" s="306">
        <v>72989696723</v>
      </c>
      <c r="I42" s="304" t="s">
        <v>1135</v>
      </c>
      <c r="J42" s="305">
        <f t="shared" ref="J42" si="4">I42*D42/100</f>
        <v>4.0018000000000002</v>
      </c>
    </row>
    <row r="43" spans="1:10" x14ac:dyDescent="0.2">
      <c r="A43" s="303" t="s">
        <v>1033</v>
      </c>
      <c r="B43" s="304" t="s">
        <v>73</v>
      </c>
      <c r="C43" s="304" t="s">
        <v>34</v>
      </c>
      <c r="D43" s="305">
        <v>4.62</v>
      </c>
      <c r="E43" s="306"/>
      <c r="F43" s="304"/>
      <c r="G43" s="305"/>
      <c r="H43" s="306">
        <v>72989696725</v>
      </c>
      <c r="I43" s="304" t="s">
        <v>1024</v>
      </c>
      <c r="J43" s="305">
        <f t="shared" ref="J43:J47" si="5">I43*D43/100</f>
        <v>3.9731999999999998</v>
      </c>
    </row>
    <row r="44" spans="1:10" x14ac:dyDescent="0.2">
      <c r="A44" s="303" t="s">
        <v>1034</v>
      </c>
      <c r="B44" s="304" t="s">
        <v>73</v>
      </c>
      <c r="C44" s="304" t="s">
        <v>17</v>
      </c>
      <c r="D44" s="305">
        <v>5.5</v>
      </c>
      <c r="E44" s="306"/>
      <c r="F44" s="304"/>
      <c r="G44" s="305"/>
      <c r="H44" s="306">
        <v>72989696727</v>
      </c>
      <c r="I44" s="304" t="s">
        <v>919</v>
      </c>
      <c r="J44" s="305">
        <f t="shared" si="5"/>
        <v>4.0149999999999997</v>
      </c>
    </row>
    <row r="45" spans="1:10" x14ac:dyDescent="0.2">
      <c r="A45" s="303" t="s">
        <v>1035</v>
      </c>
      <c r="B45" s="304" t="s">
        <v>73</v>
      </c>
      <c r="C45" s="304" t="s">
        <v>36</v>
      </c>
      <c r="D45" s="305">
        <v>6.36</v>
      </c>
      <c r="E45" s="306"/>
      <c r="F45" s="304"/>
      <c r="G45" s="305"/>
      <c r="H45" s="306">
        <v>72989696729</v>
      </c>
      <c r="I45" s="304" t="s">
        <v>1031</v>
      </c>
      <c r="J45" s="305">
        <f t="shared" si="5"/>
        <v>4.0068000000000001</v>
      </c>
    </row>
    <row r="46" spans="1:10" x14ac:dyDescent="0.2">
      <c r="A46" s="303" t="s">
        <v>1036</v>
      </c>
      <c r="B46" s="304" t="s">
        <v>73</v>
      </c>
      <c r="C46" s="304" t="s">
        <v>38</v>
      </c>
      <c r="D46" s="305">
        <v>7.24</v>
      </c>
      <c r="E46" s="306"/>
      <c r="F46" s="304"/>
      <c r="G46" s="305"/>
      <c r="H46" s="306">
        <v>72989696731</v>
      </c>
      <c r="I46" s="304" t="s">
        <v>35</v>
      </c>
      <c r="J46" s="305">
        <f t="shared" si="5"/>
        <v>3.9819999999999998</v>
      </c>
    </row>
    <row r="47" spans="1:10" x14ac:dyDescent="0.2">
      <c r="A47" s="303" t="s">
        <v>1037</v>
      </c>
      <c r="B47" s="304" t="s">
        <v>73</v>
      </c>
      <c r="C47" s="304" t="s">
        <v>39</v>
      </c>
      <c r="D47" s="305">
        <v>8.1</v>
      </c>
      <c r="E47" s="306"/>
      <c r="F47" s="304"/>
      <c r="G47" s="305"/>
      <c r="H47" s="306">
        <v>72989696733</v>
      </c>
      <c r="I47" s="304" t="s">
        <v>163</v>
      </c>
      <c r="J47" s="305">
        <f t="shared" si="5"/>
        <v>3.9689999999999999</v>
      </c>
    </row>
    <row r="48" spans="1:10" x14ac:dyDescent="0.2">
      <c r="A48" s="303" t="s">
        <v>917</v>
      </c>
      <c r="B48" s="304" t="s">
        <v>74</v>
      </c>
      <c r="C48" s="304" t="s">
        <v>29</v>
      </c>
      <c r="D48" s="305">
        <v>4.99</v>
      </c>
      <c r="E48" s="306"/>
      <c r="F48" s="304"/>
      <c r="G48" s="305"/>
      <c r="H48" s="306">
        <v>72989696741</v>
      </c>
      <c r="I48" s="304" t="s">
        <v>39</v>
      </c>
      <c r="J48" s="305">
        <f t="shared" si="3"/>
        <v>3.9920000000000004</v>
      </c>
    </row>
    <row r="49" spans="1:10" x14ac:dyDescent="0.2">
      <c r="A49" s="303" t="s">
        <v>912</v>
      </c>
      <c r="B49" s="304" t="s">
        <v>74</v>
      </c>
      <c r="C49" s="304" t="s">
        <v>23</v>
      </c>
      <c r="D49" s="305">
        <v>5.5</v>
      </c>
      <c r="E49" s="306"/>
      <c r="F49" s="304"/>
      <c r="G49" s="305"/>
      <c r="H49" s="306">
        <v>72989696742</v>
      </c>
      <c r="I49" s="304" t="s">
        <v>919</v>
      </c>
      <c r="J49" s="305">
        <f t="shared" ref="J49:J53" si="6">I49*D49/100</f>
        <v>4.0149999999999997</v>
      </c>
    </row>
    <row r="50" spans="1:10" x14ac:dyDescent="0.2">
      <c r="A50" s="303" t="s">
        <v>1086</v>
      </c>
      <c r="B50" s="304" t="s">
        <v>74</v>
      </c>
      <c r="C50" s="304" t="s">
        <v>32</v>
      </c>
      <c r="D50" s="305">
        <v>6.09</v>
      </c>
      <c r="E50" s="306"/>
      <c r="F50" s="304"/>
      <c r="G50" s="305"/>
      <c r="H50" s="306">
        <v>72989696743</v>
      </c>
      <c r="I50" s="304" t="s">
        <v>1087</v>
      </c>
      <c r="J50" s="305">
        <f t="shared" si="6"/>
        <v>4.0194000000000001</v>
      </c>
    </row>
    <row r="51" spans="1:10" x14ac:dyDescent="0.2">
      <c r="A51" s="303" t="s">
        <v>1010</v>
      </c>
      <c r="B51" s="304" t="s">
        <v>74</v>
      </c>
      <c r="C51" s="304" t="s">
        <v>33</v>
      </c>
      <c r="D51" s="305">
        <v>6.64</v>
      </c>
      <c r="E51" s="306"/>
      <c r="F51" s="304"/>
      <c r="G51" s="305"/>
      <c r="H51" s="306">
        <v>72989696744</v>
      </c>
      <c r="I51" s="304" t="s">
        <v>36</v>
      </c>
      <c r="J51" s="305">
        <f t="shared" ref="J51" si="7">I51*D51/100</f>
        <v>3.984</v>
      </c>
    </row>
    <row r="52" spans="1:10" x14ac:dyDescent="0.2">
      <c r="A52" s="303" t="s">
        <v>1009</v>
      </c>
      <c r="B52" s="304" t="s">
        <v>74</v>
      </c>
      <c r="C52" s="304" t="s">
        <v>34</v>
      </c>
      <c r="D52" s="305">
        <v>7.19</v>
      </c>
      <c r="E52" s="306"/>
      <c r="F52" s="304"/>
      <c r="G52" s="305"/>
      <c r="H52" s="306">
        <v>72989696745</v>
      </c>
      <c r="I52" s="304" t="s">
        <v>35</v>
      </c>
      <c r="J52" s="305">
        <f t="shared" si="6"/>
        <v>3.9545000000000003</v>
      </c>
    </row>
    <row r="53" spans="1:10" x14ac:dyDescent="0.2">
      <c r="A53" s="303" t="s">
        <v>1011</v>
      </c>
      <c r="B53" s="304" t="s">
        <v>74</v>
      </c>
      <c r="C53" s="304" t="s">
        <v>19</v>
      </c>
      <c r="D53" s="305">
        <v>7.8</v>
      </c>
      <c r="E53" s="306"/>
      <c r="F53" s="304"/>
      <c r="G53" s="305"/>
      <c r="H53" s="306">
        <v>72989696746</v>
      </c>
      <c r="I53" s="304" t="s">
        <v>1012</v>
      </c>
      <c r="J53" s="305">
        <f t="shared" si="6"/>
        <v>3.9780000000000002</v>
      </c>
    </row>
    <row r="54" spans="1:10" x14ac:dyDescent="0.2">
      <c r="A54" s="303" t="s">
        <v>1139</v>
      </c>
      <c r="B54" s="304" t="s">
        <v>74</v>
      </c>
      <c r="C54" s="304" t="s">
        <v>17</v>
      </c>
      <c r="D54" s="305">
        <v>8.48</v>
      </c>
      <c r="E54" s="306"/>
      <c r="F54" s="304"/>
      <c r="G54" s="305"/>
      <c r="H54" s="306">
        <v>72989696747</v>
      </c>
      <c r="I54" s="304" t="s">
        <v>190</v>
      </c>
      <c r="J54" s="305">
        <f t="shared" ref="J54:J59" si="8">I54*D54/100</f>
        <v>3.9855999999999998</v>
      </c>
    </row>
    <row r="55" spans="1:10" x14ac:dyDescent="0.2">
      <c r="A55" s="303" t="s">
        <v>1140</v>
      </c>
      <c r="B55" s="304" t="s">
        <v>74</v>
      </c>
      <c r="C55" s="304" t="s">
        <v>36</v>
      </c>
      <c r="D55" s="305">
        <v>9.82</v>
      </c>
      <c r="E55" s="306"/>
      <c r="F55" s="304"/>
      <c r="G55" s="305"/>
      <c r="H55" s="306">
        <v>72989696749</v>
      </c>
      <c r="I55" s="304" t="s">
        <v>920</v>
      </c>
      <c r="J55" s="305">
        <f t="shared" si="8"/>
        <v>4.0262000000000002</v>
      </c>
    </row>
    <row r="56" spans="1:10" x14ac:dyDescent="0.2">
      <c r="A56" s="303" t="s">
        <v>1141</v>
      </c>
      <c r="B56" s="304" t="s">
        <v>74</v>
      </c>
      <c r="C56" s="304" t="s">
        <v>38</v>
      </c>
      <c r="D56" s="305">
        <v>11.18</v>
      </c>
      <c r="E56" s="306"/>
      <c r="F56" s="304"/>
      <c r="G56" s="305"/>
      <c r="H56" s="306">
        <v>72989696751</v>
      </c>
      <c r="I56" s="304" t="s">
        <v>511</v>
      </c>
      <c r="J56" s="305">
        <f t="shared" si="8"/>
        <v>4.0247999999999999</v>
      </c>
    </row>
    <row r="57" spans="1:10" x14ac:dyDescent="0.2">
      <c r="A57" s="303" t="s">
        <v>1142</v>
      </c>
      <c r="B57" s="304" t="s">
        <v>74</v>
      </c>
      <c r="C57" s="304" t="s">
        <v>39</v>
      </c>
      <c r="D57" s="305">
        <v>12.53</v>
      </c>
      <c r="E57" s="306"/>
      <c r="F57" s="304"/>
      <c r="G57" s="305"/>
      <c r="H57" s="306">
        <v>72989696753</v>
      </c>
      <c r="I57" s="304" t="s">
        <v>1114</v>
      </c>
      <c r="J57" s="305">
        <f t="shared" si="8"/>
        <v>4.0095999999999998</v>
      </c>
    </row>
    <row r="58" spans="1:10" x14ac:dyDescent="0.2">
      <c r="A58" s="303" t="s">
        <v>1143</v>
      </c>
      <c r="B58" s="304" t="s">
        <v>74</v>
      </c>
      <c r="C58" s="304" t="s">
        <v>40</v>
      </c>
      <c r="D58" s="305">
        <v>13.8</v>
      </c>
      <c r="E58" s="306"/>
      <c r="F58" s="304"/>
      <c r="G58" s="305"/>
      <c r="H58" s="306">
        <v>72989696754</v>
      </c>
      <c r="I58" s="304" t="s">
        <v>258</v>
      </c>
      <c r="J58" s="305">
        <f t="shared" si="8"/>
        <v>4.0020000000000007</v>
      </c>
    </row>
    <row r="59" spans="1:10" x14ac:dyDescent="0.2">
      <c r="A59" s="303" t="s">
        <v>1144</v>
      </c>
      <c r="B59" s="304" t="s">
        <v>74</v>
      </c>
      <c r="C59" s="304" t="s">
        <v>41</v>
      </c>
      <c r="D59" s="305">
        <v>15.23</v>
      </c>
      <c r="E59" s="306"/>
      <c r="F59" s="304"/>
      <c r="G59" s="305"/>
      <c r="H59" s="306">
        <v>72989696755</v>
      </c>
      <c r="I59" s="304" t="s">
        <v>259</v>
      </c>
      <c r="J59" s="305">
        <f t="shared" si="8"/>
        <v>3.9598</v>
      </c>
    </row>
    <row r="60" spans="1:10" x14ac:dyDescent="0.2">
      <c r="A60" s="303" t="s">
        <v>874</v>
      </c>
      <c r="B60" s="304" t="s">
        <v>75</v>
      </c>
      <c r="C60" s="304" t="s">
        <v>23</v>
      </c>
      <c r="D60" s="305">
        <v>9.6999999999999993</v>
      </c>
      <c r="E60" s="306"/>
      <c r="F60" s="304"/>
      <c r="G60" s="305"/>
      <c r="H60" s="306">
        <v>72989696765</v>
      </c>
      <c r="I60" s="304" t="s">
        <v>920</v>
      </c>
      <c r="J60" s="305">
        <f t="shared" si="2"/>
        <v>3.9769999999999999</v>
      </c>
    </row>
    <row r="61" spans="1:10" x14ac:dyDescent="0.2">
      <c r="A61" s="303" t="s">
        <v>875</v>
      </c>
      <c r="B61" s="304" t="s">
        <v>75</v>
      </c>
      <c r="C61" s="304" t="s">
        <v>32</v>
      </c>
      <c r="D61" s="305">
        <v>10.050000000000001</v>
      </c>
      <c r="E61" s="306"/>
      <c r="F61" s="304"/>
      <c r="G61" s="305"/>
      <c r="H61" s="306">
        <v>72989696766</v>
      </c>
      <c r="I61" s="304" t="s">
        <v>34</v>
      </c>
      <c r="J61" s="305">
        <f t="shared" si="2"/>
        <v>4.0199999999999996</v>
      </c>
    </row>
    <row r="62" spans="1:10" x14ac:dyDescent="0.2">
      <c r="A62" s="303" t="s">
        <v>876</v>
      </c>
      <c r="B62" s="304" t="s">
        <v>75</v>
      </c>
      <c r="C62" s="304" t="s">
        <v>33</v>
      </c>
      <c r="D62" s="305">
        <v>10.87</v>
      </c>
      <c r="E62" s="306"/>
      <c r="F62" s="304"/>
      <c r="G62" s="305"/>
      <c r="H62" s="306">
        <v>72989696767</v>
      </c>
      <c r="I62" s="304" t="s">
        <v>21</v>
      </c>
      <c r="J62" s="305">
        <f t="shared" si="2"/>
        <v>4.0218999999999996</v>
      </c>
    </row>
    <row r="63" spans="1:10" x14ac:dyDescent="0.2">
      <c r="A63" s="303" t="s">
        <v>877</v>
      </c>
      <c r="B63" s="304" t="s">
        <v>75</v>
      </c>
      <c r="C63" s="304" t="s">
        <v>34</v>
      </c>
      <c r="D63" s="305">
        <v>11.68</v>
      </c>
      <c r="E63" s="306"/>
      <c r="F63" s="304"/>
      <c r="G63" s="305"/>
      <c r="H63" s="306">
        <v>72989696768</v>
      </c>
      <c r="I63" s="304" t="s">
        <v>878</v>
      </c>
      <c r="J63" s="305">
        <f t="shared" si="2"/>
        <v>3.9712000000000001</v>
      </c>
    </row>
    <row r="64" spans="1:10" x14ac:dyDescent="0.2">
      <c r="A64" s="303" t="s">
        <v>1113</v>
      </c>
      <c r="B64" s="304" t="s">
        <v>75</v>
      </c>
      <c r="C64" s="304" t="s">
        <v>19</v>
      </c>
      <c r="D64" s="305">
        <v>12.54</v>
      </c>
      <c r="E64" s="306"/>
      <c r="F64" s="304"/>
      <c r="G64" s="305"/>
      <c r="H64" s="306">
        <v>72989696768</v>
      </c>
      <c r="I64" s="304" t="s">
        <v>1114</v>
      </c>
      <c r="J64" s="305">
        <f t="shared" si="2"/>
        <v>4.0127999999999995</v>
      </c>
    </row>
    <row r="65" spans="1:10" x14ac:dyDescent="0.2">
      <c r="A65" s="303" t="s">
        <v>879</v>
      </c>
      <c r="B65" s="304" t="s">
        <v>75</v>
      </c>
      <c r="C65" s="304" t="s">
        <v>17</v>
      </c>
      <c r="D65" s="305">
        <v>13.46</v>
      </c>
      <c r="E65" s="306"/>
      <c r="F65" s="304"/>
      <c r="G65" s="305"/>
      <c r="H65" s="306">
        <v>72989696770</v>
      </c>
      <c r="I65" s="304" t="s">
        <v>32</v>
      </c>
      <c r="J65" s="305">
        <f t="shared" ref="J65:J69" si="9">I65*D65/100</f>
        <v>4.0380000000000003</v>
      </c>
    </row>
    <row r="66" spans="1:10" x14ac:dyDescent="0.2">
      <c r="A66" s="303" t="s">
        <v>1133</v>
      </c>
      <c r="B66" s="304" t="s">
        <v>75</v>
      </c>
      <c r="C66" s="304" t="s">
        <v>36</v>
      </c>
      <c r="D66" s="305">
        <v>15.25</v>
      </c>
      <c r="E66" s="306"/>
      <c r="F66" s="304"/>
      <c r="G66" s="305"/>
      <c r="H66" s="306">
        <v>72989696772</v>
      </c>
      <c r="I66" s="304" t="s">
        <v>259</v>
      </c>
      <c r="J66" s="305">
        <f t="shared" si="9"/>
        <v>3.9649999999999999</v>
      </c>
    </row>
    <row r="67" spans="1:10" x14ac:dyDescent="0.2">
      <c r="A67" s="303" t="s">
        <v>922</v>
      </c>
      <c r="B67" s="304" t="s">
        <v>75</v>
      </c>
      <c r="C67" s="304" t="s">
        <v>38</v>
      </c>
      <c r="D67" s="305">
        <v>17.34</v>
      </c>
      <c r="E67" s="306"/>
      <c r="F67" s="304"/>
      <c r="G67" s="305"/>
      <c r="H67" s="306">
        <v>72989696774</v>
      </c>
      <c r="I67" s="304" t="s">
        <v>923</v>
      </c>
      <c r="J67" s="305">
        <f t="shared" si="9"/>
        <v>3.9882</v>
      </c>
    </row>
    <row r="68" spans="1:10" x14ac:dyDescent="0.2">
      <c r="A68" s="303" t="s">
        <v>1137</v>
      </c>
      <c r="B68" s="304" t="s">
        <v>75</v>
      </c>
      <c r="C68" s="304" t="s">
        <v>39</v>
      </c>
      <c r="D68" s="305">
        <v>18.95</v>
      </c>
      <c r="E68" s="306"/>
      <c r="F68" s="304"/>
      <c r="G68" s="305"/>
      <c r="H68" s="306">
        <v>72989696776</v>
      </c>
      <c r="I68" s="304" t="s">
        <v>27</v>
      </c>
      <c r="J68" s="305">
        <f t="shared" si="9"/>
        <v>3.9794999999999998</v>
      </c>
    </row>
    <row r="69" spans="1:10" x14ac:dyDescent="0.2">
      <c r="A69" s="303" t="s">
        <v>1138</v>
      </c>
      <c r="B69" s="304" t="s">
        <v>1136</v>
      </c>
      <c r="C69" s="304" t="s">
        <v>40</v>
      </c>
      <c r="D69" s="305">
        <v>21.12</v>
      </c>
      <c r="E69" s="306"/>
      <c r="F69" s="304"/>
      <c r="G69" s="305"/>
      <c r="H69" s="306">
        <v>72989696777</v>
      </c>
      <c r="I69" s="304" t="s">
        <v>512</v>
      </c>
      <c r="J69" s="305">
        <f t="shared" si="9"/>
        <v>4.0128000000000004</v>
      </c>
    </row>
    <row r="70" spans="1:10" x14ac:dyDescent="0.2">
      <c r="A70" s="303" t="s">
        <v>933</v>
      </c>
      <c r="B70" s="304" t="s">
        <v>75</v>
      </c>
      <c r="C70" s="304" t="s">
        <v>41</v>
      </c>
      <c r="D70" s="305">
        <v>22.9</v>
      </c>
      <c r="E70" s="306"/>
      <c r="F70" s="304"/>
      <c r="G70" s="305"/>
      <c r="H70" s="306">
        <v>72989696778</v>
      </c>
      <c r="I70" s="304" t="s">
        <v>30</v>
      </c>
      <c r="J70" s="305">
        <f t="shared" si="2"/>
        <v>4.1219999999999999</v>
      </c>
    </row>
    <row r="71" spans="1:10" x14ac:dyDescent="0.2">
      <c r="A71" s="303" t="s">
        <v>1032</v>
      </c>
      <c r="B71" s="304" t="s">
        <v>86</v>
      </c>
      <c r="C71" s="304" t="s">
        <v>34</v>
      </c>
      <c r="D71" s="305">
        <v>23.1</v>
      </c>
      <c r="E71" s="306"/>
      <c r="F71" s="304"/>
      <c r="G71" s="305"/>
      <c r="H71" s="306">
        <v>72989696787</v>
      </c>
      <c r="I71" s="304" t="s">
        <v>265</v>
      </c>
      <c r="J71" s="305">
        <f t="shared" si="2"/>
        <v>3.9270000000000005</v>
      </c>
    </row>
    <row r="72" spans="1:10" x14ac:dyDescent="0.2">
      <c r="A72" s="303" t="s">
        <v>1038</v>
      </c>
      <c r="B72" s="304" t="s">
        <v>86</v>
      </c>
      <c r="C72" s="304" t="s">
        <v>17</v>
      </c>
      <c r="D72" s="305">
        <v>26.18</v>
      </c>
      <c r="E72" s="306"/>
      <c r="F72" s="304"/>
      <c r="G72" s="305"/>
      <c r="H72" s="306">
        <v>72989696788</v>
      </c>
      <c r="I72" s="304" t="s">
        <v>9</v>
      </c>
      <c r="J72" s="305">
        <f t="shared" si="2"/>
        <v>3.927</v>
      </c>
    </row>
    <row r="73" spans="1:10" x14ac:dyDescent="0.2">
      <c r="A73" s="303" t="s">
        <v>1039</v>
      </c>
      <c r="B73" s="304" t="s">
        <v>86</v>
      </c>
      <c r="C73" s="304" t="s">
        <v>36</v>
      </c>
      <c r="D73" s="305">
        <v>29.26</v>
      </c>
      <c r="E73" s="306"/>
      <c r="F73" s="304"/>
      <c r="G73" s="305"/>
      <c r="H73" s="306">
        <v>72989696789</v>
      </c>
      <c r="I73" s="304" t="s">
        <v>11</v>
      </c>
      <c r="J73" s="305">
        <f t="shared" si="2"/>
        <v>4.0964</v>
      </c>
    </row>
    <row r="74" spans="1:10" x14ac:dyDescent="0.2">
      <c r="A74" s="303" t="s">
        <v>1040</v>
      </c>
      <c r="B74" s="304" t="s">
        <v>86</v>
      </c>
      <c r="C74" s="304" t="s">
        <v>38</v>
      </c>
      <c r="D74" s="305">
        <v>32.78</v>
      </c>
      <c r="E74" s="306"/>
      <c r="F74" s="304"/>
      <c r="G74" s="305"/>
      <c r="H74" s="306">
        <v>72989696791</v>
      </c>
      <c r="I74" s="304" t="s">
        <v>13</v>
      </c>
      <c r="J74" s="305">
        <f t="shared" si="2"/>
        <v>3.9336000000000002</v>
      </c>
    </row>
    <row r="75" spans="1:10" x14ac:dyDescent="0.2">
      <c r="A75" s="303" t="s">
        <v>1041</v>
      </c>
      <c r="B75" s="304" t="s">
        <v>86</v>
      </c>
      <c r="C75" s="304" t="s">
        <v>39</v>
      </c>
      <c r="D75" s="305">
        <v>36</v>
      </c>
      <c r="E75" s="306"/>
      <c r="F75" s="304"/>
      <c r="G75" s="305"/>
      <c r="H75" s="306">
        <v>72989696793</v>
      </c>
      <c r="I75" s="304" t="s">
        <v>15</v>
      </c>
      <c r="J75" s="305">
        <f t="shared" si="2"/>
        <v>3.96</v>
      </c>
    </row>
    <row r="76" spans="1:10" x14ac:dyDescent="0.2">
      <c r="A76" s="303" t="s">
        <v>1042</v>
      </c>
      <c r="B76" s="304" t="s">
        <v>86</v>
      </c>
      <c r="C76" s="304" t="s">
        <v>40</v>
      </c>
      <c r="D76" s="305">
        <v>39.450000000000003</v>
      </c>
      <c r="E76" s="306"/>
      <c r="F76" s="304"/>
      <c r="G76" s="305"/>
      <c r="H76" s="306">
        <v>72989696794</v>
      </c>
      <c r="I76" s="304" t="s">
        <v>16</v>
      </c>
      <c r="J76" s="305">
        <f t="shared" si="2"/>
        <v>3.9449999999999998</v>
      </c>
    </row>
    <row r="77" spans="1:10" x14ac:dyDescent="0.2">
      <c r="A77" s="303" t="s">
        <v>1043</v>
      </c>
      <c r="B77" s="304" t="s">
        <v>86</v>
      </c>
      <c r="C77" s="304" t="s">
        <v>41</v>
      </c>
      <c r="D77" s="305">
        <v>42.9</v>
      </c>
      <c r="E77" s="306"/>
      <c r="F77" s="304"/>
      <c r="G77" s="305"/>
      <c r="H77" s="306">
        <v>72989696795</v>
      </c>
      <c r="I77" s="304" t="s">
        <v>16</v>
      </c>
      <c r="J77" s="305">
        <f t="shared" si="2"/>
        <v>4.29</v>
      </c>
    </row>
    <row r="78" spans="1:10" x14ac:dyDescent="0.2">
      <c r="A78" s="674"/>
      <c r="B78" s="674"/>
      <c r="C78" s="674"/>
      <c r="D78" s="674"/>
      <c r="E78" s="675" t="s">
        <v>880</v>
      </c>
      <c r="F78" s="675"/>
      <c r="G78" s="675"/>
      <c r="H78" s="675"/>
      <c r="I78" s="675"/>
      <c r="J78" s="675"/>
    </row>
    <row r="79" spans="1:10" x14ac:dyDescent="0.2">
      <c r="A79" s="674"/>
      <c r="B79" s="674"/>
      <c r="C79" s="674"/>
      <c r="D79" s="674"/>
      <c r="E79" s="675"/>
      <c r="F79" s="675"/>
      <c r="G79" s="675"/>
      <c r="H79" s="675"/>
      <c r="I79" s="675"/>
      <c r="J79" s="675"/>
    </row>
    <row r="80" spans="1:10" x14ac:dyDescent="0.2">
      <c r="A80" s="674"/>
      <c r="B80" s="674"/>
      <c r="C80" s="674"/>
      <c r="D80" s="674"/>
      <c r="E80" s="675"/>
      <c r="F80" s="675"/>
      <c r="G80" s="675"/>
      <c r="H80" s="675"/>
      <c r="I80" s="675"/>
      <c r="J80" s="675"/>
    </row>
    <row r="81" spans="1:10" x14ac:dyDescent="0.2">
      <c r="A81" s="674"/>
      <c r="B81" s="674"/>
      <c r="C81" s="674"/>
      <c r="D81" s="674"/>
      <c r="E81" s="675"/>
      <c r="F81" s="675"/>
      <c r="G81" s="675"/>
      <c r="H81" s="675"/>
      <c r="I81" s="675"/>
      <c r="J81" s="675"/>
    </row>
    <row r="82" spans="1:10" x14ac:dyDescent="0.2">
      <c r="A82" s="674"/>
      <c r="B82" s="674"/>
      <c r="C82" s="674"/>
      <c r="D82" s="674"/>
      <c r="E82" s="675"/>
      <c r="F82" s="675"/>
      <c r="G82" s="675"/>
      <c r="H82" s="675"/>
      <c r="I82" s="675"/>
      <c r="J82" s="675"/>
    </row>
    <row r="83" spans="1:10" x14ac:dyDescent="0.2">
      <c r="A83" s="673" t="s">
        <v>0</v>
      </c>
      <c r="B83" s="673"/>
      <c r="C83" s="673"/>
      <c r="D83" s="673"/>
      <c r="E83" s="673" t="s">
        <v>372</v>
      </c>
      <c r="F83" s="673"/>
      <c r="G83" s="673"/>
      <c r="H83" s="673" t="s">
        <v>373</v>
      </c>
      <c r="I83" s="673"/>
      <c r="J83" s="673"/>
    </row>
    <row r="84" spans="1:10" x14ac:dyDescent="0.2">
      <c r="A84" s="230" t="s">
        <v>1</v>
      </c>
      <c r="B84" s="230" t="s">
        <v>91</v>
      </c>
      <c r="C84" s="230" t="s">
        <v>3</v>
      </c>
      <c r="D84" s="230" t="s">
        <v>4</v>
      </c>
      <c r="E84" s="230"/>
      <c r="F84" s="230"/>
      <c r="G84" s="230"/>
      <c r="H84" s="230" t="s">
        <v>5</v>
      </c>
      <c r="I84" s="230" t="s">
        <v>6</v>
      </c>
      <c r="J84" s="230" t="s">
        <v>71</v>
      </c>
    </row>
    <row r="85" spans="1:10" x14ac:dyDescent="0.2">
      <c r="A85" s="310" t="s">
        <v>1022</v>
      </c>
      <c r="B85" s="315" t="s">
        <v>73</v>
      </c>
      <c r="C85" s="315">
        <v>20</v>
      </c>
      <c r="D85" s="315">
        <v>2.66</v>
      </c>
      <c r="E85" s="306">
        <v>72989696545</v>
      </c>
      <c r="F85" s="315">
        <v>150</v>
      </c>
      <c r="G85" s="305">
        <f>F85*D85/100</f>
        <v>3.99</v>
      </c>
      <c r="H85" s="306">
        <v>72989696510</v>
      </c>
      <c r="I85" s="315">
        <v>75</v>
      </c>
      <c r="J85" s="305">
        <f t="shared" ref="J85:J91" si="10">I85*D85/100</f>
        <v>1.9950000000000001</v>
      </c>
    </row>
    <row r="86" spans="1:10" x14ac:dyDescent="0.2">
      <c r="A86" s="310" t="s">
        <v>1017</v>
      </c>
      <c r="B86" s="315" t="s">
        <v>74</v>
      </c>
      <c r="C86" s="315">
        <v>25</v>
      </c>
      <c r="D86" s="315">
        <v>5.0599999999999996</v>
      </c>
      <c r="E86" s="306">
        <v>72989696550</v>
      </c>
      <c r="F86" s="315">
        <v>78</v>
      </c>
      <c r="G86" s="305">
        <f t="shared" ref="G86:G91" si="11">F86*D86/100</f>
        <v>3.9467999999999996</v>
      </c>
      <c r="H86" s="306">
        <v>72989696521</v>
      </c>
      <c r="I86" s="315">
        <v>40</v>
      </c>
      <c r="J86" s="305">
        <f t="shared" si="10"/>
        <v>2.0239999999999996</v>
      </c>
    </row>
    <row r="87" spans="1:10" x14ac:dyDescent="0.2">
      <c r="A87" s="310" t="s">
        <v>1004</v>
      </c>
      <c r="B87" s="315" t="s">
        <v>74</v>
      </c>
      <c r="C87" s="315">
        <v>30</v>
      </c>
      <c r="D87" s="315">
        <v>5.5</v>
      </c>
      <c r="E87" s="306">
        <v>72989696551</v>
      </c>
      <c r="F87" s="315">
        <v>72</v>
      </c>
      <c r="G87" s="305">
        <f t="shared" si="11"/>
        <v>3.96</v>
      </c>
      <c r="H87" s="306">
        <v>72989696522</v>
      </c>
      <c r="I87" s="315">
        <v>36</v>
      </c>
      <c r="J87" s="305">
        <f t="shared" si="10"/>
        <v>1.98</v>
      </c>
    </row>
    <row r="88" spans="1:10" x14ac:dyDescent="0.2">
      <c r="A88" s="310" t="s">
        <v>881</v>
      </c>
      <c r="B88" s="304" t="s">
        <v>74</v>
      </c>
      <c r="C88" s="304" t="s">
        <v>33</v>
      </c>
      <c r="D88" s="305">
        <v>6.15</v>
      </c>
      <c r="E88" s="306">
        <v>72989696552</v>
      </c>
      <c r="F88" s="311">
        <v>65</v>
      </c>
      <c r="G88" s="305">
        <f t="shared" si="11"/>
        <v>3.9975000000000001</v>
      </c>
      <c r="H88" s="306">
        <v>72989696523</v>
      </c>
      <c r="I88" s="311">
        <v>32</v>
      </c>
      <c r="J88" s="305">
        <f t="shared" si="10"/>
        <v>1.9680000000000002</v>
      </c>
    </row>
    <row r="89" spans="1:10" x14ac:dyDescent="0.2">
      <c r="A89" s="310" t="s">
        <v>882</v>
      </c>
      <c r="B89" s="304" t="s">
        <v>74</v>
      </c>
      <c r="C89" s="304" t="s">
        <v>34</v>
      </c>
      <c r="D89" s="305">
        <v>7</v>
      </c>
      <c r="E89" s="306">
        <v>72989696553</v>
      </c>
      <c r="F89" s="311">
        <v>57</v>
      </c>
      <c r="G89" s="305">
        <f t="shared" si="11"/>
        <v>3.99</v>
      </c>
      <c r="H89" s="306">
        <v>72989696524</v>
      </c>
      <c r="I89" s="311">
        <v>28</v>
      </c>
      <c r="J89" s="305">
        <f t="shared" si="10"/>
        <v>1.96</v>
      </c>
    </row>
    <row r="90" spans="1:10" x14ac:dyDescent="0.2">
      <c r="A90" s="310" t="s">
        <v>883</v>
      </c>
      <c r="B90" s="304" t="s">
        <v>74</v>
      </c>
      <c r="C90" s="304" t="s">
        <v>19</v>
      </c>
      <c r="D90" s="305">
        <v>7.35</v>
      </c>
      <c r="E90" s="306">
        <v>72989696554</v>
      </c>
      <c r="F90" s="311">
        <v>54</v>
      </c>
      <c r="G90" s="305">
        <f t="shared" si="11"/>
        <v>3.9689999999999999</v>
      </c>
      <c r="H90" s="306">
        <v>72989696525</v>
      </c>
      <c r="I90" s="311">
        <v>27</v>
      </c>
      <c r="J90" s="305">
        <f t="shared" si="10"/>
        <v>1.9844999999999999</v>
      </c>
    </row>
    <row r="91" spans="1:10" x14ac:dyDescent="0.2">
      <c r="A91" s="310" t="s">
        <v>913</v>
      </c>
      <c r="B91" s="304" t="s">
        <v>74</v>
      </c>
      <c r="C91" s="304" t="s">
        <v>17</v>
      </c>
      <c r="D91" s="305">
        <v>7.76</v>
      </c>
      <c r="E91" s="306">
        <v>72989696555</v>
      </c>
      <c r="F91" s="311">
        <v>51</v>
      </c>
      <c r="G91" s="305">
        <f t="shared" si="11"/>
        <v>3.9575999999999998</v>
      </c>
      <c r="H91" s="306">
        <v>72989696526</v>
      </c>
      <c r="I91" s="311">
        <v>26</v>
      </c>
      <c r="J91" s="305">
        <f t="shared" si="10"/>
        <v>2.0175999999999998</v>
      </c>
    </row>
  </sheetData>
  <mergeCells count="15">
    <mergeCell ref="A83:D83"/>
    <mergeCell ref="E83:G83"/>
    <mergeCell ref="H83:J83"/>
    <mergeCell ref="A1:D5"/>
    <mergeCell ref="E1:J5"/>
    <mergeCell ref="A6:D6"/>
    <mergeCell ref="E6:G6"/>
    <mergeCell ref="H6:J6"/>
    <mergeCell ref="A25:D29"/>
    <mergeCell ref="E25:J29"/>
    <mergeCell ref="A30:D30"/>
    <mergeCell ref="E30:G30"/>
    <mergeCell ref="H30:J30"/>
    <mergeCell ref="A78:D82"/>
    <mergeCell ref="E78:J82"/>
  </mergeCells>
  <phoneticPr fontId="32" type="noConversion"/>
  <printOptions horizontalCentered="1"/>
  <pageMargins left="0" right="0" top="1" bottom="0.5" header="0.25" footer="0.25"/>
  <pageSetup orientation="portrait" r:id="rId1"/>
  <headerFooter alignWithMargins="0">
    <oddHeader>&amp;L&amp;"BrushScript BT,Regular"&amp;22Quality &amp;16Nut &amp; Bolt Company&amp;"Arial,Regular"&amp;10
2900 Sencore Dr. - 102    Sioux Falls, SD  57107&amp;R
Phone #   605-338-0852
Fax #      605-338-0874</oddHeader>
    <oddFooter>Page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J27"/>
  <sheetViews>
    <sheetView showZeros="0" zoomScaleNormal="100" zoomScaleSheetLayoutView="100" workbookViewId="0">
      <selection activeCell="L1" sqref="L1"/>
    </sheetView>
  </sheetViews>
  <sheetFormatPr defaultRowHeight="12.75" x14ac:dyDescent="0.2"/>
  <cols>
    <col min="1" max="1" width="17.7109375" style="105" customWidth="1"/>
    <col min="2" max="4" width="7.7109375" style="106" customWidth="1"/>
    <col min="5" max="5" width="15.7109375" style="106" customWidth="1"/>
    <col min="6" max="6" width="8.7109375" style="106" customWidth="1"/>
    <col min="7" max="7" width="6.7109375" style="106" customWidth="1"/>
    <col min="8" max="8" width="15.7109375" style="92" customWidth="1"/>
    <col min="9" max="9" width="8.7109375" style="92" customWidth="1"/>
    <col min="10" max="10" width="6.7109375" style="92" customWidth="1"/>
    <col min="11" max="16384" width="9.140625" style="92"/>
  </cols>
  <sheetData>
    <row r="2" spans="1:10" x14ac:dyDescent="0.2">
      <c r="A2" s="679"/>
      <c r="B2" s="679"/>
      <c r="C2" s="679"/>
      <c r="D2" s="679"/>
      <c r="E2" s="680" t="s">
        <v>483</v>
      </c>
      <c r="F2" s="681"/>
      <c r="G2" s="681"/>
      <c r="H2" s="681"/>
      <c r="I2" s="681"/>
      <c r="J2" s="682"/>
    </row>
    <row r="3" spans="1:10" x14ac:dyDescent="0.2">
      <c r="A3" s="679"/>
      <c r="B3" s="679"/>
      <c r="C3" s="679"/>
      <c r="D3" s="679"/>
      <c r="E3" s="683"/>
      <c r="F3" s="684"/>
      <c r="G3" s="684"/>
      <c r="H3" s="684"/>
      <c r="I3" s="684"/>
      <c r="J3" s="685"/>
    </row>
    <row r="4" spans="1:10" x14ac:dyDescent="0.2">
      <c r="A4" s="679"/>
      <c r="B4" s="679"/>
      <c r="C4" s="679"/>
      <c r="D4" s="679"/>
      <c r="E4" s="683"/>
      <c r="F4" s="684"/>
      <c r="G4" s="684"/>
      <c r="H4" s="684"/>
      <c r="I4" s="684"/>
      <c r="J4" s="685"/>
    </row>
    <row r="5" spans="1:10" x14ac:dyDescent="0.2">
      <c r="A5" s="679"/>
      <c r="B5" s="679"/>
      <c r="C5" s="679"/>
      <c r="D5" s="679"/>
      <c r="E5" s="683"/>
      <c r="F5" s="684"/>
      <c r="G5" s="684"/>
      <c r="H5" s="684"/>
      <c r="I5" s="684"/>
      <c r="J5" s="685"/>
    </row>
    <row r="6" spans="1:10" x14ac:dyDescent="0.2">
      <c r="A6" s="679"/>
      <c r="B6" s="679"/>
      <c r="C6" s="679"/>
      <c r="D6" s="679"/>
      <c r="E6" s="686"/>
      <c r="F6" s="687"/>
      <c r="G6" s="687"/>
      <c r="H6" s="687"/>
      <c r="I6" s="687"/>
      <c r="J6" s="688"/>
    </row>
    <row r="7" spans="1:10" x14ac:dyDescent="0.2">
      <c r="A7" s="689" t="s">
        <v>0</v>
      </c>
      <c r="B7" s="689"/>
      <c r="C7" s="689"/>
      <c r="D7" s="689"/>
      <c r="E7" s="689" t="s">
        <v>484</v>
      </c>
      <c r="F7" s="689"/>
      <c r="G7" s="689"/>
      <c r="H7" s="690"/>
      <c r="I7" s="690"/>
      <c r="J7" s="690"/>
    </row>
    <row r="8" spans="1:10" x14ac:dyDescent="0.2">
      <c r="A8" s="44" t="s">
        <v>1</v>
      </c>
      <c r="B8" s="44" t="s">
        <v>2</v>
      </c>
      <c r="C8" s="44" t="s">
        <v>485</v>
      </c>
      <c r="D8" s="44" t="s">
        <v>486</v>
      </c>
      <c r="E8" s="45" t="s">
        <v>487</v>
      </c>
      <c r="F8" s="45" t="s">
        <v>488</v>
      </c>
      <c r="G8" s="45" t="s">
        <v>489</v>
      </c>
      <c r="H8" s="83"/>
      <c r="I8" s="45"/>
      <c r="J8" s="45"/>
    </row>
    <row r="9" spans="1:10" x14ac:dyDescent="0.2">
      <c r="A9" s="76" t="s">
        <v>490</v>
      </c>
      <c r="B9" s="77" t="s">
        <v>126</v>
      </c>
      <c r="C9" s="77" t="s">
        <v>491</v>
      </c>
      <c r="D9" s="78">
        <v>39.049999999999997</v>
      </c>
      <c r="E9" s="78"/>
      <c r="F9" s="78">
        <v>0.39</v>
      </c>
      <c r="G9" s="79">
        <v>1</v>
      </c>
      <c r="H9" s="84"/>
      <c r="I9" s="85"/>
      <c r="J9" s="79"/>
    </row>
    <row r="10" spans="1:10" x14ac:dyDescent="0.2">
      <c r="A10" s="76" t="s">
        <v>492</v>
      </c>
      <c r="B10" s="77" t="s">
        <v>127</v>
      </c>
      <c r="C10" s="77" t="s">
        <v>491</v>
      </c>
      <c r="D10" s="78">
        <v>770.38</v>
      </c>
      <c r="E10" s="78"/>
      <c r="F10" s="78">
        <v>0.71</v>
      </c>
      <c r="G10" s="79">
        <v>1</v>
      </c>
      <c r="H10" s="84"/>
      <c r="I10" s="85"/>
      <c r="J10" s="79"/>
    </row>
    <row r="11" spans="1:10" x14ac:dyDescent="0.2">
      <c r="A11" s="76" t="s">
        <v>493</v>
      </c>
      <c r="B11" s="77" t="s">
        <v>128</v>
      </c>
      <c r="C11" s="77" t="s">
        <v>491</v>
      </c>
      <c r="D11" s="78">
        <v>110</v>
      </c>
      <c r="E11" s="78"/>
      <c r="F11" s="78">
        <v>1.1000000000000001</v>
      </c>
      <c r="G11" s="79">
        <v>1</v>
      </c>
      <c r="H11" s="84"/>
      <c r="I11" s="85"/>
      <c r="J11" s="79"/>
    </row>
    <row r="12" spans="1:10" x14ac:dyDescent="0.2">
      <c r="A12" s="76" t="s">
        <v>494</v>
      </c>
      <c r="B12" s="77" t="s">
        <v>129</v>
      </c>
      <c r="C12" s="77" t="s">
        <v>491</v>
      </c>
      <c r="D12" s="78">
        <v>160</v>
      </c>
      <c r="E12" s="78"/>
      <c r="F12" s="78">
        <v>1.6</v>
      </c>
      <c r="G12" s="79">
        <v>1</v>
      </c>
      <c r="H12" s="84"/>
      <c r="I12" s="85"/>
      <c r="J12" s="79"/>
    </row>
    <row r="13" spans="1:10" x14ac:dyDescent="0.2">
      <c r="A13" s="76" t="s">
        <v>495</v>
      </c>
      <c r="B13" s="77" t="s">
        <v>130</v>
      </c>
      <c r="C13" s="77" t="s">
        <v>491</v>
      </c>
      <c r="D13" s="78">
        <v>293</v>
      </c>
      <c r="E13" s="78"/>
      <c r="F13" s="78">
        <v>2.93</v>
      </c>
      <c r="G13" s="79">
        <v>1</v>
      </c>
      <c r="H13" s="84"/>
      <c r="I13" s="85"/>
      <c r="J13" s="79"/>
    </row>
    <row r="14" spans="1:10" x14ac:dyDescent="0.2">
      <c r="A14" s="76" t="s">
        <v>496</v>
      </c>
      <c r="B14" s="77" t="s">
        <v>166</v>
      </c>
      <c r="C14" s="77" t="s">
        <v>491</v>
      </c>
      <c r="D14" s="78">
        <v>364</v>
      </c>
      <c r="E14" s="78"/>
      <c r="F14" s="78">
        <v>3.64</v>
      </c>
      <c r="G14" s="79">
        <v>1</v>
      </c>
      <c r="H14" s="84"/>
      <c r="I14" s="85"/>
      <c r="J14" s="79"/>
    </row>
    <row r="15" spans="1:10" x14ac:dyDescent="0.2">
      <c r="A15" s="76" t="s">
        <v>497</v>
      </c>
      <c r="B15" s="77" t="s">
        <v>132</v>
      </c>
      <c r="C15" s="77" t="s">
        <v>491</v>
      </c>
      <c r="D15" s="78">
        <v>459</v>
      </c>
      <c r="E15" s="78"/>
      <c r="F15" s="78">
        <v>4.59</v>
      </c>
      <c r="G15" s="79">
        <v>1</v>
      </c>
      <c r="H15" s="84"/>
      <c r="I15" s="85"/>
      <c r="J15" s="79"/>
    </row>
    <row r="16" spans="1:10" x14ac:dyDescent="0.2">
      <c r="A16" s="76" t="s">
        <v>498</v>
      </c>
      <c r="B16" s="77" t="s">
        <v>133</v>
      </c>
      <c r="C16" s="77" t="s">
        <v>491</v>
      </c>
      <c r="D16" s="78">
        <v>663</v>
      </c>
      <c r="E16" s="78"/>
      <c r="F16" s="78">
        <v>6.63</v>
      </c>
      <c r="G16" s="79">
        <v>1</v>
      </c>
      <c r="H16" s="84"/>
      <c r="I16" s="85"/>
      <c r="J16" s="79"/>
    </row>
    <row r="17" spans="1:10" x14ac:dyDescent="0.2">
      <c r="A17"/>
      <c r="B17"/>
      <c r="C17"/>
      <c r="D17"/>
      <c r="E17"/>
      <c r="F17"/>
      <c r="G17"/>
      <c r="H17"/>
      <c r="I17"/>
      <c r="J17"/>
    </row>
    <row r="18" spans="1:10" x14ac:dyDescent="0.2">
      <c r="A18"/>
      <c r="B18"/>
      <c r="C18"/>
      <c r="D18"/>
      <c r="E18"/>
      <c r="F18"/>
      <c r="G18"/>
      <c r="H18"/>
      <c r="I18"/>
      <c r="J18"/>
    </row>
    <row r="19" spans="1:10" x14ac:dyDescent="0.2">
      <c r="A19"/>
      <c r="B19"/>
      <c r="C19"/>
      <c r="D19"/>
      <c r="E19"/>
      <c r="F19"/>
      <c r="G19"/>
      <c r="H19"/>
      <c r="I19"/>
      <c r="J19"/>
    </row>
    <row r="20" spans="1:10" x14ac:dyDescent="0.2">
      <c r="A20" s="679"/>
      <c r="B20" s="679"/>
      <c r="C20" s="679"/>
      <c r="D20" s="679"/>
      <c r="E20" s="680" t="s">
        <v>960</v>
      </c>
      <c r="F20" s="681"/>
      <c r="G20" s="681"/>
      <c r="H20" s="681"/>
      <c r="I20" s="681"/>
      <c r="J20" s="682"/>
    </row>
    <row r="21" spans="1:10" x14ac:dyDescent="0.2">
      <c r="A21" s="679"/>
      <c r="B21" s="679"/>
      <c r="C21" s="679"/>
      <c r="D21" s="679"/>
      <c r="E21" s="683"/>
      <c r="F21" s="684"/>
      <c r="G21" s="684"/>
      <c r="H21" s="684"/>
      <c r="I21" s="684"/>
      <c r="J21" s="685"/>
    </row>
    <row r="22" spans="1:10" x14ac:dyDescent="0.2">
      <c r="A22" s="679"/>
      <c r="B22" s="679"/>
      <c r="C22" s="679"/>
      <c r="D22" s="679"/>
      <c r="E22" s="683"/>
      <c r="F22" s="684"/>
      <c r="G22" s="684"/>
      <c r="H22" s="684"/>
      <c r="I22" s="684"/>
      <c r="J22" s="685"/>
    </row>
    <row r="23" spans="1:10" x14ac:dyDescent="0.2">
      <c r="A23" s="679"/>
      <c r="B23" s="679"/>
      <c r="C23" s="679"/>
      <c r="D23" s="679"/>
      <c r="E23" s="683"/>
      <c r="F23" s="684"/>
      <c r="G23" s="684"/>
      <c r="H23" s="684"/>
      <c r="I23" s="684"/>
      <c r="J23" s="685"/>
    </row>
    <row r="24" spans="1:10" x14ac:dyDescent="0.2">
      <c r="A24" s="679"/>
      <c r="B24" s="679"/>
      <c r="C24" s="679"/>
      <c r="D24" s="679"/>
      <c r="E24" s="686"/>
      <c r="F24" s="687"/>
      <c r="G24" s="687"/>
      <c r="H24" s="687"/>
      <c r="I24" s="687"/>
      <c r="J24" s="688"/>
    </row>
    <row r="25" spans="1:10" x14ac:dyDescent="0.2">
      <c r="A25" s="678" t="s">
        <v>0</v>
      </c>
      <c r="B25" s="678"/>
      <c r="C25" s="678"/>
      <c r="D25" s="678"/>
      <c r="E25" s="678" t="s">
        <v>484</v>
      </c>
      <c r="F25" s="678"/>
      <c r="G25" s="678"/>
      <c r="H25" s="678"/>
      <c r="I25" s="678"/>
      <c r="J25" s="678"/>
    </row>
    <row r="26" spans="1:10" x14ac:dyDescent="0.2">
      <c r="A26" s="44" t="s">
        <v>1</v>
      </c>
      <c r="B26" s="44" t="s">
        <v>2</v>
      </c>
      <c r="C26" s="44" t="s">
        <v>485</v>
      </c>
      <c r="D26" s="44" t="s">
        <v>486</v>
      </c>
      <c r="E26" s="45" t="s">
        <v>487</v>
      </c>
      <c r="F26" s="45" t="s">
        <v>488</v>
      </c>
      <c r="G26" s="45" t="s">
        <v>489</v>
      </c>
      <c r="H26" s="83"/>
      <c r="I26" s="45"/>
      <c r="J26" s="45"/>
    </row>
    <row r="27" spans="1:10" x14ac:dyDescent="0.2">
      <c r="A27" s="303" t="s">
        <v>959</v>
      </c>
      <c r="B27" s="77" t="s">
        <v>127</v>
      </c>
      <c r="C27" s="77" t="s">
        <v>491</v>
      </c>
      <c r="D27" s="78">
        <v>770.38</v>
      </c>
      <c r="E27" s="78"/>
      <c r="F27" s="78">
        <v>0.71</v>
      </c>
      <c r="G27" s="79">
        <v>1</v>
      </c>
      <c r="H27" s="84"/>
      <c r="I27" s="85"/>
      <c r="J27" s="79"/>
    </row>
  </sheetData>
  <mergeCells count="10">
    <mergeCell ref="A25:D25"/>
    <mergeCell ref="E25:G25"/>
    <mergeCell ref="H25:J25"/>
    <mergeCell ref="A2:D6"/>
    <mergeCell ref="E2:J6"/>
    <mergeCell ref="A7:D7"/>
    <mergeCell ref="E7:G7"/>
    <mergeCell ref="H7:J7"/>
    <mergeCell ref="A20:D24"/>
    <mergeCell ref="E20:J24"/>
  </mergeCells>
  <printOptions horizontalCentered="1"/>
  <pageMargins left="0" right="0" top="1" bottom="0.5" header="0.25" footer="0.25"/>
  <pageSetup scale="99" orientation="portrait" r:id="rId1"/>
  <headerFooter alignWithMargins="0">
    <oddHeader>&amp;L&amp;"BrushScript BT,Regular"&amp;22Quality &amp;16Nut &amp; Bolt Company&amp;"Arial,Regular"&amp;10
2900 Sencore Dr. - 102    Sioux Falls, SD  57107&amp;R
Phone #   605-338-0852
Fax #      605-338-0874</oddHeader>
    <oddFooter>&amp;CPage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73"/>
  <sheetViews>
    <sheetView showZeros="0" topLeftCell="A31" zoomScaleNormal="100" zoomScaleSheetLayoutView="100" workbookViewId="0">
      <selection activeCell="M40" sqref="M40"/>
    </sheetView>
  </sheetViews>
  <sheetFormatPr defaultRowHeight="12.75" x14ac:dyDescent="0.2"/>
  <cols>
    <col min="1" max="1" width="18.85546875" style="105" bestFit="1" customWidth="1"/>
    <col min="2" max="4" width="7.7109375" style="106" customWidth="1"/>
    <col min="5" max="5" width="15.7109375" style="106" customWidth="1"/>
    <col min="6" max="6" width="8.7109375" style="106" customWidth="1"/>
    <col min="7" max="7" width="6.7109375" style="106" customWidth="1"/>
    <col min="8" max="8" width="15.7109375" style="92" customWidth="1"/>
    <col min="9" max="9" width="8.7109375" style="92" customWidth="1"/>
    <col min="10" max="10" width="6.7109375" style="92" customWidth="1"/>
    <col min="11" max="16384" width="9.140625" style="92"/>
  </cols>
  <sheetData>
    <row r="1" spans="1:10" x14ac:dyDescent="0.2">
      <c r="A1" s="674"/>
      <c r="B1" s="674"/>
      <c r="C1" s="674"/>
      <c r="D1" s="674"/>
      <c r="E1" s="675" t="s">
        <v>1077</v>
      </c>
      <c r="F1" s="675"/>
      <c r="G1" s="675"/>
      <c r="H1" s="675"/>
      <c r="I1" s="675"/>
      <c r="J1" s="675"/>
    </row>
    <row r="2" spans="1:10" x14ac:dyDescent="0.2">
      <c r="A2" s="674"/>
      <c r="B2" s="674"/>
      <c r="C2" s="674"/>
      <c r="D2" s="674"/>
      <c r="E2" s="675"/>
      <c r="F2" s="675"/>
      <c r="G2" s="675"/>
      <c r="H2" s="675"/>
      <c r="I2" s="675"/>
      <c r="J2" s="675"/>
    </row>
    <row r="3" spans="1:10" x14ac:dyDescent="0.2">
      <c r="A3" s="674"/>
      <c r="B3" s="674"/>
      <c r="C3" s="674"/>
      <c r="D3" s="674"/>
      <c r="E3" s="675"/>
      <c r="F3" s="675"/>
      <c r="G3" s="675"/>
      <c r="H3" s="675"/>
      <c r="I3" s="675"/>
      <c r="J3" s="675"/>
    </row>
    <row r="4" spans="1:10" x14ac:dyDescent="0.2">
      <c r="A4" s="674"/>
      <c r="B4" s="674"/>
      <c r="C4" s="674"/>
      <c r="D4" s="674"/>
      <c r="E4" s="675"/>
      <c r="F4" s="675"/>
      <c r="G4" s="675"/>
      <c r="H4" s="675"/>
      <c r="I4" s="675"/>
      <c r="J4" s="675"/>
    </row>
    <row r="5" spans="1:10" x14ac:dyDescent="0.2">
      <c r="A5" s="674"/>
      <c r="B5" s="674"/>
      <c r="C5" s="674"/>
      <c r="D5" s="674"/>
      <c r="E5" s="675"/>
      <c r="F5" s="675"/>
      <c r="G5" s="675"/>
      <c r="H5" s="675"/>
      <c r="I5" s="675"/>
      <c r="J5" s="675"/>
    </row>
    <row r="6" spans="1:10" x14ac:dyDescent="0.2">
      <c r="A6" s="691" t="s">
        <v>884</v>
      </c>
      <c r="B6" s="691"/>
      <c r="C6" s="691"/>
      <c r="D6" s="691"/>
      <c r="E6" s="691" t="s">
        <v>885</v>
      </c>
      <c r="F6" s="691"/>
      <c r="G6" s="691"/>
      <c r="H6" s="691"/>
      <c r="I6" s="691"/>
      <c r="J6" s="691"/>
    </row>
    <row r="7" spans="1:10" x14ac:dyDescent="0.2">
      <c r="A7" s="239" t="s">
        <v>1</v>
      </c>
      <c r="B7" s="239" t="s">
        <v>91</v>
      </c>
      <c r="C7" s="239" t="s">
        <v>3</v>
      </c>
      <c r="D7" s="239" t="s">
        <v>4</v>
      </c>
      <c r="E7" s="239" t="s">
        <v>5</v>
      </c>
      <c r="F7" s="239" t="s">
        <v>6</v>
      </c>
      <c r="G7" s="239" t="s">
        <v>71</v>
      </c>
      <c r="H7" s="240"/>
      <c r="I7" s="240"/>
      <c r="J7" s="240"/>
    </row>
    <row r="8" spans="1:10" x14ac:dyDescent="0.2">
      <c r="A8" s="390" t="s">
        <v>934</v>
      </c>
      <c r="B8" s="391" t="s">
        <v>72</v>
      </c>
      <c r="C8" s="391">
        <v>20</v>
      </c>
      <c r="D8" s="391">
        <v>1.37</v>
      </c>
      <c r="E8" s="391">
        <v>72989696122</v>
      </c>
      <c r="F8" s="391">
        <v>146</v>
      </c>
      <c r="G8" s="392">
        <f>F8*(D8/100)</f>
        <v>2.0002</v>
      </c>
      <c r="H8" s="240"/>
      <c r="I8" s="240"/>
      <c r="J8" s="240"/>
    </row>
    <row r="9" spans="1:10" x14ac:dyDescent="0.2">
      <c r="A9" s="390" t="s">
        <v>947</v>
      </c>
      <c r="B9" s="391" t="s">
        <v>72</v>
      </c>
      <c r="C9" s="391">
        <v>25</v>
      </c>
      <c r="D9" s="391">
        <v>1.57</v>
      </c>
      <c r="E9" s="391">
        <v>72989696123</v>
      </c>
      <c r="F9" s="391">
        <v>127</v>
      </c>
      <c r="G9" s="392">
        <f>F9*(D9/100)</f>
        <v>1.9939000000000002</v>
      </c>
      <c r="H9" s="240"/>
      <c r="I9" s="240"/>
      <c r="J9" s="240"/>
    </row>
    <row r="10" spans="1:10" x14ac:dyDescent="0.2">
      <c r="A10" s="390" t="s">
        <v>935</v>
      </c>
      <c r="B10" s="391" t="s">
        <v>72</v>
      </c>
      <c r="C10" s="391">
        <v>30</v>
      </c>
      <c r="D10" s="391">
        <v>1.76</v>
      </c>
      <c r="E10" s="391">
        <v>72989696124</v>
      </c>
      <c r="F10" s="391">
        <v>113</v>
      </c>
      <c r="G10" s="392">
        <f>F10*(D10/100)</f>
        <v>1.9888000000000001</v>
      </c>
      <c r="H10" s="240"/>
      <c r="I10" s="240"/>
      <c r="J10" s="240"/>
    </row>
    <row r="11" spans="1:10" x14ac:dyDescent="0.2">
      <c r="A11" s="390" t="s">
        <v>1084</v>
      </c>
      <c r="B11" s="391" t="s">
        <v>72</v>
      </c>
      <c r="C11" s="391">
        <v>40</v>
      </c>
      <c r="D11" s="391">
        <v>2.2599999999999998</v>
      </c>
      <c r="E11" s="391">
        <v>72989696170</v>
      </c>
      <c r="F11" s="391">
        <v>88</v>
      </c>
      <c r="G11" s="392">
        <f t="shared" ref="G11:G12" si="0">F11*(D11/100)</f>
        <v>1.9887999999999999</v>
      </c>
      <c r="H11" s="240"/>
      <c r="I11" s="240"/>
      <c r="J11" s="240"/>
    </row>
    <row r="12" spans="1:10" x14ac:dyDescent="0.2">
      <c r="A12" s="390" t="s">
        <v>1085</v>
      </c>
      <c r="B12" s="391" t="s">
        <v>72</v>
      </c>
      <c r="C12" s="391">
        <v>50</v>
      </c>
      <c r="D12" s="391">
        <v>2.76</v>
      </c>
      <c r="E12" s="391">
        <v>72989696171</v>
      </c>
      <c r="F12" s="391">
        <v>72</v>
      </c>
      <c r="G12" s="392">
        <f t="shared" si="0"/>
        <v>1.9872000000000001</v>
      </c>
      <c r="H12" s="240"/>
      <c r="I12" s="240"/>
      <c r="J12" s="240"/>
    </row>
    <row r="13" spans="1:10" x14ac:dyDescent="0.2">
      <c r="A13" s="390" t="s">
        <v>936</v>
      </c>
      <c r="B13" s="391" t="s">
        <v>73</v>
      </c>
      <c r="C13" s="391">
        <v>20</v>
      </c>
      <c r="D13" s="391">
        <v>2.84</v>
      </c>
      <c r="E13" s="391">
        <v>72989696125</v>
      </c>
      <c r="F13" s="391">
        <v>70</v>
      </c>
      <c r="G13" s="392">
        <f>F13*(D13/100)</f>
        <v>1.9879999999999998</v>
      </c>
      <c r="H13" s="240"/>
      <c r="I13" s="240"/>
      <c r="J13" s="240"/>
    </row>
    <row r="14" spans="1:10" x14ac:dyDescent="0.2">
      <c r="A14" s="390" t="s">
        <v>937</v>
      </c>
      <c r="B14" s="391" t="s">
        <v>73</v>
      </c>
      <c r="C14" s="391">
        <v>25</v>
      </c>
      <c r="D14" s="391">
        <v>3.16</v>
      </c>
      <c r="E14" s="391">
        <v>72989696126</v>
      </c>
      <c r="F14" s="391">
        <v>63</v>
      </c>
      <c r="G14" s="392">
        <f t="shared" ref="G14:G23" si="1">F14*(D14/100)</f>
        <v>1.9908000000000001</v>
      </c>
      <c r="H14" s="240"/>
      <c r="I14" s="240"/>
      <c r="J14" s="240"/>
    </row>
    <row r="15" spans="1:10" x14ac:dyDescent="0.2">
      <c r="A15" s="390" t="s">
        <v>938</v>
      </c>
      <c r="B15" s="391" t="s">
        <v>73</v>
      </c>
      <c r="C15" s="391">
        <v>30</v>
      </c>
      <c r="D15" s="391">
        <v>3.53</v>
      </c>
      <c r="E15" s="391">
        <v>72989696127</v>
      </c>
      <c r="F15" s="391">
        <v>57</v>
      </c>
      <c r="G15" s="392">
        <f t="shared" si="1"/>
        <v>2.0120999999999998</v>
      </c>
      <c r="H15" s="240"/>
      <c r="I15" s="240"/>
      <c r="J15" s="240"/>
    </row>
    <row r="16" spans="1:10" x14ac:dyDescent="0.2">
      <c r="A16" s="390" t="s">
        <v>939</v>
      </c>
      <c r="B16" s="391" t="s">
        <v>73</v>
      </c>
      <c r="C16" s="391">
        <v>40</v>
      </c>
      <c r="D16" s="391">
        <v>4.33</v>
      </c>
      <c r="E16" s="391">
        <v>72989696128</v>
      </c>
      <c r="F16" s="391">
        <v>46</v>
      </c>
      <c r="G16" s="392">
        <f t="shared" si="1"/>
        <v>1.9918</v>
      </c>
      <c r="H16" s="240"/>
      <c r="I16" s="240"/>
      <c r="J16" s="240"/>
    </row>
    <row r="17" spans="1:10" x14ac:dyDescent="0.2">
      <c r="A17" s="390" t="s">
        <v>942</v>
      </c>
      <c r="B17" s="391" t="s">
        <v>74</v>
      </c>
      <c r="C17" s="391">
        <v>20</v>
      </c>
      <c r="D17" s="391">
        <v>4.88</v>
      </c>
      <c r="E17" s="391">
        <v>72989696104</v>
      </c>
      <c r="F17" s="391">
        <v>42</v>
      </c>
      <c r="G17" s="392">
        <f t="shared" si="1"/>
        <v>2.0495999999999999</v>
      </c>
      <c r="H17" s="240"/>
      <c r="I17" s="240"/>
      <c r="J17" s="240"/>
    </row>
    <row r="18" spans="1:10" x14ac:dyDescent="0.2">
      <c r="A18" s="390" t="s">
        <v>941</v>
      </c>
      <c r="B18" s="391" t="s">
        <v>74</v>
      </c>
      <c r="C18" s="391">
        <v>25</v>
      </c>
      <c r="D18" s="391">
        <v>5.41</v>
      </c>
      <c r="E18" s="391">
        <v>72989696105</v>
      </c>
      <c r="F18" s="391">
        <v>37</v>
      </c>
      <c r="G18" s="392">
        <f t="shared" si="1"/>
        <v>2.0017</v>
      </c>
      <c r="H18" s="240"/>
      <c r="I18" s="240"/>
      <c r="J18" s="240"/>
    </row>
    <row r="19" spans="1:10" x14ac:dyDescent="0.2">
      <c r="A19" s="390" t="s">
        <v>886</v>
      </c>
      <c r="B19" s="391" t="s">
        <v>74</v>
      </c>
      <c r="C19" s="391">
        <v>30</v>
      </c>
      <c r="D19" s="391">
        <v>5.93</v>
      </c>
      <c r="E19" s="391">
        <v>72989696106</v>
      </c>
      <c r="F19" s="391">
        <v>34</v>
      </c>
      <c r="G19" s="392">
        <v>2.02</v>
      </c>
      <c r="H19" s="240"/>
      <c r="I19" s="240"/>
      <c r="J19" s="240"/>
    </row>
    <row r="20" spans="1:10" x14ac:dyDescent="0.2">
      <c r="A20" s="390" t="s">
        <v>940</v>
      </c>
      <c r="B20" s="391" t="s">
        <v>74</v>
      </c>
      <c r="C20" s="391">
        <v>40</v>
      </c>
      <c r="D20" s="391">
        <v>7.08</v>
      </c>
      <c r="E20" s="391">
        <v>72989696107</v>
      </c>
      <c r="F20" s="391">
        <v>29</v>
      </c>
      <c r="G20" s="392">
        <f t="shared" si="1"/>
        <v>2.0531999999999999</v>
      </c>
      <c r="H20" s="240"/>
      <c r="I20" s="240"/>
      <c r="J20" s="240"/>
    </row>
    <row r="21" spans="1:10" x14ac:dyDescent="0.2">
      <c r="A21" s="390" t="s">
        <v>1081</v>
      </c>
      <c r="B21" s="391" t="s">
        <v>74</v>
      </c>
      <c r="C21" s="391">
        <v>50</v>
      </c>
      <c r="D21" s="391">
        <v>8.5500000000000007</v>
      </c>
      <c r="E21" s="391">
        <v>72989696172</v>
      </c>
      <c r="F21" s="391">
        <v>23</v>
      </c>
      <c r="G21" s="392">
        <f t="shared" si="1"/>
        <v>1.9665000000000001</v>
      </c>
      <c r="H21" s="240"/>
      <c r="I21" s="240"/>
      <c r="J21" s="240"/>
    </row>
    <row r="22" spans="1:10" x14ac:dyDescent="0.2">
      <c r="A22" s="390" t="s">
        <v>887</v>
      </c>
      <c r="B22" s="391" t="s">
        <v>74</v>
      </c>
      <c r="C22" s="391">
        <v>55</v>
      </c>
      <c r="D22" s="391">
        <v>9.08</v>
      </c>
      <c r="E22" s="391">
        <v>72989696110</v>
      </c>
      <c r="F22" s="391">
        <v>22</v>
      </c>
      <c r="G22" s="392">
        <f t="shared" si="1"/>
        <v>1.9976</v>
      </c>
      <c r="H22" s="240"/>
      <c r="I22" s="240"/>
      <c r="J22" s="240"/>
    </row>
    <row r="23" spans="1:10" x14ac:dyDescent="0.2">
      <c r="A23" s="390" t="s">
        <v>1082</v>
      </c>
      <c r="B23" s="391" t="s">
        <v>74</v>
      </c>
      <c r="C23" s="391">
        <v>60</v>
      </c>
      <c r="D23" s="391">
        <v>9.89</v>
      </c>
      <c r="E23" s="391">
        <v>72989696173</v>
      </c>
      <c r="F23" s="391">
        <v>20</v>
      </c>
      <c r="G23" s="392">
        <f t="shared" si="1"/>
        <v>1.978</v>
      </c>
      <c r="H23" s="240"/>
      <c r="I23" s="240"/>
      <c r="J23" s="240"/>
    </row>
    <row r="24" spans="1:10" x14ac:dyDescent="0.2">
      <c r="A24" s="390" t="s">
        <v>888</v>
      </c>
      <c r="B24" s="391" t="s">
        <v>74</v>
      </c>
      <c r="C24" s="391">
        <v>70</v>
      </c>
      <c r="D24" s="391">
        <v>11.06</v>
      </c>
      <c r="E24" s="391">
        <v>72989696113</v>
      </c>
      <c r="F24" s="391">
        <v>18</v>
      </c>
      <c r="G24" s="392">
        <v>1.99</v>
      </c>
      <c r="H24" s="240"/>
      <c r="I24" s="240"/>
      <c r="J24" s="240"/>
    </row>
    <row r="25" spans="1:10" x14ac:dyDescent="0.2">
      <c r="A25" s="390" t="s">
        <v>889</v>
      </c>
      <c r="B25" s="391" t="s">
        <v>74</v>
      </c>
      <c r="C25" s="391">
        <v>75</v>
      </c>
      <c r="D25" s="391">
        <v>11.89</v>
      </c>
      <c r="E25" s="391">
        <v>72989696114</v>
      </c>
      <c r="F25" s="391">
        <v>17</v>
      </c>
      <c r="G25" s="392">
        <v>2.02</v>
      </c>
      <c r="H25" s="234"/>
      <c r="I25" s="232"/>
      <c r="J25" s="233"/>
    </row>
    <row r="26" spans="1:10" x14ac:dyDescent="0.2">
      <c r="A26" s="390" t="s">
        <v>1184</v>
      </c>
      <c r="B26" s="393" t="s">
        <v>75</v>
      </c>
      <c r="C26" s="393" t="s">
        <v>9</v>
      </c>
      <c r="D26" s="392">
        <v>6.32</v>
      </c>
      <c r="E26" s="391">
        <v>72989696382</v>
      </c>
      <c r="F26" s="393" t="s">
        <v>1114</v>
      </c>
      <c r="G26" s="392">
        <f t="shared" ref="G26" si="2">F26*(D26/100)</f>
        <v>2.0224000000000002</v>
      </c>
      <c r="H26" s="234"/>
      <c r="I26" s="232"/>
      <c r="J26" s="233"/>
    </row>
    <row r="27" spans="1:10" x14ac:dyDescent="0.2">
      <c r="A27" s="390" t="s">
        <v>943</v>
      </c>
      <c r="B27" s="393" t="s">
        <v>75</v>
      </c>
      <c r="C27" s="393" t="s">
        <v>29</v>
      </c>
      <c r="D27" s="392">
        <v>7.1</v>
      </c>
      <c r="E27" s="391">
        <v>72989696141</v>
      </c>
      <c r="F27" s="393" t="s">
        <v>258</v>
      </c>
      <c r="G27" s="392">
        <f t="shared" ref="G27:G42" si="3">F27*(D27/100)</f>
        <v>2.0589999999999997</v>
      </c>
      <c r="H27" s="234"/>
      <c r="I27" s="232"/>
      <c r="J27" s="233"/>
    </row>
    <row r="28" spans="1:10" x14ac:dyDescent="0.2">
      <c r="A28" s="390" t="s">
        <v>944</v>
      </c>
      <c r="B28" s="393" t="s">
        <v>75</v>
      </c>
      <c r="C28" s="393" t="s">
        <v>23</v>
      </c>
      <c r="D28" s="392">
        <v>7.77</v>
      </c>
      <c r="E28" s="391">
        <v>72989696142</v>
      </c>
      <c r="F28" s="393" t="s">
        <v>259</v>
      </c>
      <c r="G28" s="392">
        <f t="shared" si="3"/>
        <v>2.0202</v>
      </c>
      <c r="H28" s="234"/>
      <c r="I28" s="232"/>
      <c r="J28" s="233"/>
    </row>
    <row r="29" spans="1:10" x14ac:dyDescent="0.2">
      <c r="A29" s="390" t="s">
        <v>945</v>
      </c>
      <c r="B29" s="393" t="s">
        <v>75</v>
      </c>
      <c r="C29" s="393" t="s">
        <v>32</v>
      </c>
      <c r="D29" s="392">
        <v>8.69</v>
      </c>
      <c r="E29" s="391">
        <v>72989696143</v>
      </c>
      <c r="F29" s="393" t="s">
        <v>923</v>
      </c>
      <c r="G29" s="392">
        <f t="shared" si="3"/>
        <v>1.9986999999999997</v>
      </c>
      <c r="H29" s="234"/>
      <c r="I29" s="232"/>
      <c r="J29" s="233"/>
    </row>
    <row r="30" spans="1:10" x14ac:dyDescent="0.2">
      <c r="A30" s="390" t="s">
        <v>1198</v>
      </c>
      <c r="B30" s="393" t="s">
        <v>75</v>
      </c>
      <c r="C30" s="393" t="s">
        <v>33</v>
      </c>
      <c r="D30" s="392">
        <v>9.51</v>
      </c>
      <c r="E30" s="391">
        <v>72989696383</v>
      </c>
      <c r="F30" s="393" t="s">
        <v>27</v>
      </c>
      <c r="G30" s="392">
        <f t="shared" si="3"/>
        <v>1.9971000000000001</v>
      </c>
      <c r="H30" s="234"/>
      <c r="I30" s="232"/>
      <c r="J30" s="233"/>
    </row>
    <row r="31" spans="1:10" x14ac:dyDescent="0.2">
      <c r="A31" s="390" t="s">
        <v>946</v>
      </c>
      <c r="B31" s="393" t="s">
        <v>75</v>
      </c>
      <c r="C31" s="393" t="s">
        <v>34</v>
      </c>
      <c r="D31" s="392">
        <v>10.11</v>
      </c>
      <c r="E31" s="391">
        <v>72989696144</v>
      </c>
      <c r="F31" s="391">
        <v>20</v>
      </c>
      <c r="G31" s="392">
        <f t="shared" si="3"/>
        <v>2.0219999999999998</v>
      </c>
      <c r="H31" s="234"/>
      <c r="I31" s="236"/>
      <c r="J31" s="233"/>
    </row>
    <row r="32" spans="1:10" x14ac:dyDescent="0.2">
      <c r="A32" s="390" t="s">
        <v>1083</v>
      </c>
      <c r="B32" s="393" t="s">
        <v>75</v>
      </c>
      <c r="C32" s="393" t="s">
        <v>17</v>
      </c>
      <c r="D32" s="392">
        <v>11.73</v>
      </c>
      <c r="E32" s="394">
        <v>72989696145</v>
      </c>
      <c r="F32" s="391">
        <v>17</v>
      </c>
      <c r="G32" s="392">
        <f t="shared" si="3"/>
        <v>1.9941</v>
      </c>
      <c r="H32" s="234"/>
      <c r="I32" s="236"/>
      <c r="J32" s="233"/>
    </row>
    <row r="33" spans="1:10" x14ac:dyDescent="0.2">
      <c r="A33" s="390" t="s">
        <v>1213</v>
      </c>
      <c r="B33" s="393" t="s">
        <v>75</v>
      </c>
      <c r="C33" s="393" t="s">
        <v>1112</v>
      </c>
      <c r="D33" s="392">
        <v>26.4</v>
      </c>
      <c r="E33" s="394">
        <v>72989696190</v>
      </c>
      <c r="F33" s="391">
        <v>7</v>
      </c>
      <c r="G33" s="392">
        <f t="shared" ref="G33:G34" si="4">F33*(D33/100)</f>
        <v>1.8480000000000001</v>
      </c>
      <c r="H33" s="234"/>
      <c r="I33" s="236"/>
      <c r="J33" s="233"/>
    </row>
    <row r="34" spans="1:10" x14ac:dyDescent="0.2">
      <c r="A34" s="390" t="s">
        <v>1238</v>
      </c>
      <c r="B34" s="393" t="s">
        <v>76</v>
      </c>
      <c r="C34" s="393" t="s">
        <v>17</v>
      </c>
      <c r="D34" s="392">
        <v>16.5</v>
      </c>
      <c r="E34" s="394">
        <v>72989696356</v>
      </c>
      <c r="F34" s="391">
        <v>12</v>
      </c>
      <c r="G34" s="392">
        <f t="shared" si="4"/>
        <v>1.98</v>
      </c>
      <c r="H34" s="234"/>
      <c r="I34" s="236"/>
      <c r="J34" s="233"/>
    </row>
    <row r="35" spans="1:10" x14ac:dyDescent="0.2">
      <c r="A35" s="390" t="s">
        <v>1162</v>
      </c>
      <c r="B35" s="393" t="s">
        <v>76</v>
      </c>
      <c r="C35" s="393" t="s">
        <v>36</v>
      </c>
      <c r="D35" s="392">
        <v>19.3</v>
      </c>
      <c r="E35" s="394">
        <v>72989696358</v>
      </c>
      <c r="F35" s="391">
        <v>10</v>
      </c>
      <c r="G35" s="392">
        <f t="shared" si="3"/>
        <v>1.9300000000000002</v>
      </c>
      <c r="H35" s="234"/>
      <c r="I35" s="236"/>
      <c r="J35" s="233"/>
    </row>
    <row r="36" spans="1:10" x14ac:dyDescent="0.2">
      <c r="A36" s="390" t="s">
        <v>1239</v>
      </c>
      <c r="B36" s="393" t="s">
        <v>76</v>
      </c>
      <c r="C36" s="393" t="s">
        <v>38</v>
      </c>
      <c r="D36" s="392">
        <v>21.3</v>
      </c>
      <c r="E36" s="394">
        <v>72989696359</v>
      </c>
      <c r="F36" s="391">
        <v>9</v>
      </c>
      <c r="G36" s="392">
        <f t="shared" si="3"/>
        <v>1.917</v>
      </c>
      <c r="H36" s="234"/>
      <c r="I36" s="236"/>
      <c r="J36" s="233"/>
    </row>
    <row r="37" spans="1:10" x14ac:dyDescent="0.2">
      <c r="A37" s="390" t="s">
        <v>1164</v>
      </c>
      <c r="B37" s="393" t="s">
        <v>86</v>
      </c>
      <c r="C37" s="393" t="s">
        <v>32</v>
      </c>
      <c r="D37" s="233">
        <v>17.73</v>
      </c>
      <c r="E37" s="234">
        <v>72989696364</v>
      </c>
      <c r="F37" s="236">
        <v>11</v>
      </c>
      <c r="G37" s="392">
        <f t="shared" si="3"/>
        <v>1.9503000000000001</v>
      </c>
      <c r="H37" s="234"/>
      <c r="I37" s="236"/>
      <c r="J37" s="233"/>
    </row>
    <row r="38" spans="1:10" x14ac:dyDescent="0.2">
      <c r="A38" s="390" t="s">
        <v>1163</v>
      </c>
      <c r="B38" s="393" t="s">
        <v>86</v>
      </c>
      <c r="C38" s="393" t="s">
        <v>34</v>
      </c>
      <c r="D38" s="233">
        <v>20.53</v>
      </c>
      <c r="E38" s="234">
        <v>72989696366</v>
      </c>
      <c r="F38" s="236">
        <v>10</v>
      </c>
      <c r="G38" s="392">
        <f t="shared" si="3"/>
        <v>2.0529999999999999</v>
      </c>
      <c r="H38" s="234"/>
      <c r="I38" s="236"/>
      <c r="J38" s="233"/>
    </row>
    <row r="39" spans="1:10" x14ac:dyDescent="0.2">
      <c r="A39" s="390" t="s">
        <v>1165</v>
      </c>
      <c r="B39" s="393" t="s">
        <v>86</v>
      </c>
      <c r="C39" s="393" t="s">
        <v>17</v>
      </c>
      <c r="D39" s="233">
        <v>23.63</v>
      </c>
      <c r="E39" s="234">
        <v>72989696368</v>
      </c>
      <c r="F39" s="236">
        <v>9</v>
      </c>
      <c r="G39" s="392">
        <f t="shared" si="3"/>
        <v>2.1267</v>
      </c>
      <c r="H39" s="234"/>
      <c r="I39" s="236"/>
      <c r="J39" s="233"/>
    </row>
    <row r="40" spans="1:10" x14ac:dyDescent="0.2">
      <c r="A40" s="390" t="s">
        <v>1166</v>
      </c>
      <c r="B40" s="393" t="s">
        <v>86</v>
      </c>
      <c r="C40" s="393" t="s">
        <v>36</v>
      </c>
      <c r="D40" s="233">
        <v>26.45</v>
      </c>
      <c r="E40" s="234">
        <v>72989696370</v>
      </c>
      <c r="F40" s="236">
        <v>8</v>
      </c>
      <c r="G40" s="392">
        <f t="shared" si="3"/>
        <v>2.1160000000000001</v>
      </c>
      <c r="H40" s="234"/>
      <c r="I40" s="236"/>
      <c r="J40" s="233"/>
    </row>
    <row r="41" spans="1:10" x14ac:dyDescent="0.2">
      <c r="A41" s="390" t="s">
        <v>1167</v>
      </c>
      <c r="B41" s="393" t="s">
        <v>86</v>
      </c>
      <c r="C41" s="393" t="s">
        <v>63</v>
      </c>
      <c r="D41" s="233">
        <v>31.75</v>
      </c>
      <c r="E41" s="234">
        <v>72989696373</v>
      </c>
      <c r="F41" s="236">
        <v>6</v>
      </c>
      <c r="G41" s="392">
        <f t="shared" si="3"/>
        <v>1.905</v>
      </c>
      <c r="H41" s="234"/>
      <c r="I41" s="236"/>
      <c r="J41" s="233"/>
    </row>
    <row r="42" spans="1:10" x14ac:dyDescent="0.2">
      <c r="A42" s="390" t="s">
        <v>1168</v>
      </c>
      <c r="B42" s="393" t="s">
        <v>86</v>
      </c>
      <c r="C42" s="393" t="s">
        <v>40</v>
      </c>
      <c r="D42" s="233">
        <v>36.909999999999997</v>
      </c>
      <c r="E42" s="234">
        <v>72989696376</v>
      </c>
      <c r="F42" s="236">
        <v>5</v>
      </c>
      <c r="G42" s="392">
        <f t="shared" si="3"/>
        <v>1.8454999999999999</v>
      </c>
      <c r="H42" s="234"/>
      <c r="I42" s="236"/>
      <c r="J42" s="233"/>
    </row>
    <row r="43" spans="1:10" x14ac:dyDescent="0.2">
      <c r="A43" s="693" t="s">
        <v>1185</v>
      </c>
      <c r="B43" s="694"/>
      <c r="C43" s="694"/>
      <c r="D43" s="694"/>
      <c r="E43" s="694"/>
      <c r="F43" s="694"/>
      <c r="G43" s="694"/>
      <c r="H43" s="694"/>
      <c r="I43" s="694"/>
      <c r="J43" s="695"/>
    </row>
    <row r="44" spans="1:10" x14ac:dyDescent="0.2">
      <c r="A44" s="359" t="s">
        <v>975</v>
      </c>
      <c r="B44" s="359" t="s">
        <v>75</v>
      </c>
      <c r="C44" s="359">
        <v>45</v>
      </c>
      <c r="D44" s="383">
        <v>10.92</v>
      </c>
      <c r="E44" s="383">
        <v>72989696174</v>
      </c>
      <c r="F44" s="359"/>
      <c r="G44" s="359"/>
      <c r="H44" s="359"/>
      <c r="I44" s="359"/>
      <c r="J44" s="359"/>
    </row>
    <row r="45" spans="1:10" x14ac:dyDescent="0.2">
      <c r="A45" s="691" t="s">
        <v>890</v>
      </c>
      <c r="B45" s="691"/>
      <c r="C45" s="691"/>
      <c r="D45" s="691"/>
      <c r="E45" s="691" t="s">
        <v>885</v>
      </c>
      <c r="F45" s="691"/>
      <c r="G45" s="691"/>
      <c r="H45" s="692"/>
      <c r="I45" s="692"/>
      <c r="J45" s="692"/>
    </row>
    <row r="46" spans="1:10" x14ac:dyDescent="0.2">
      <c r="A46" s="231" t="s">
        <v>891</v>
      </c>
      <c r="B46" s="232" t="s">
        <v>399</v>
      </c>
      <c r="C46" s="232" t="s">
        <v>34</v>
      </c>
      <c r="D46" s="233">
        <v>10.41</v>
      </c>
      <c r="E46" s="234">
        <v>72989696120</v>
      </c>
      <c r="F46" s="232" t="s">
        <v>512</v>
      </c>
      <c r="G46" s="233">
        <v>1.98</v>
      </c>
      <c r="H46" s="234"/>
      <c r="I46" s="232"/>
      <c r="J46" s="233"/>
    </row>
    <row r="47" spans="1:10" x14ac:dyDescent="0.2">
      <c r="A47" s="231"/>
      <c r="B47" s="232"/>
      <c r="C47" s="232"/>
      <c r="D47" s="233"/>
      <c r="E47" s="234"/>
      <c r="F47" s="232"/>
      <c r="G47" s="233"/>
      <c r="H47" s="234"/>
      <c r="I47" s="232"/>
      <c r="J47" s="233"/>
    </row>
    <row r="56" spans="1:10" x14ac:dyDescent="0.2">
      <c r="A56" s="674"/>
      <c r="B56" s="674"/>
      <c r="C56" s="674"/>
      <c r="D56" s="674"/>
      <c r="E56" s="675" t="s">
        <v>1181</v>
      </c>
      <c r="F56" s="675"/>
      <c r="G56" s="675"/>
      <c r="H56" s="675"/>
      <c r="I56" s="675"/>
      <c r="J56" s="675"/>
    </row>
    <row r="57" spans="1:10" x14ac:dyDescent="0.2">
      <c r="A57" s="674"/>
      <c r="B57" s="674"/>
      <c r="C57" s="674"/>
      <c r="D57" s="674"/>
      <c r="E57" s="675"/>
      <c r="F57" s="675"/>
      <c r="G57" s="675"/>
      <c r="H57" s="675"/>
      <c r="I57" s="675"/>
      <c r="J57" s="675"/>
    </row>
    <row r="58" spans="1:10" x14ac:dyDescent="0.2">
      <c r="A58" s="674"/>
      <c r="B58" s="674"/>
      <c r="C58" s="674"/>
      <c r="D58" s="674"/>
      <c r="E58" s="675"/>
      <c r="F58" s="675"/>
      <c r="G58" s="675"/>
      <c r="H58" s="675"/>
      <c r="I58" s="675"/>
      <c r="J58" s="675"/>
    </row>
    <row r="59" spans="1:10" x14ac:dyDescent="0.2">
      <c r="A59" s="674"/>
      <c r="B59" s="674"/>
      <c r="C59" s="674"/>
      <c r="D59" s="674"/>
      <c r="E59" s="675"/>
      <c r="F59" s="675"/>
      <c r="G59" s="675"/>
      <c r="H59" s="675"/>
      <c r="I59" s="675"/>
      <c r="J59" s="675"/>
    </row>
    <row r="60" spans="1:10" x14ac:dyDescent="0.2">
      <c r="A60" s="674"/>
      <c r="B60" s="674"/>
      <c r="C60" s="674"/>
      <c r="D60" s="674"/>
      <c r="E60" s="675"/>
      <c r="F60" s="675"/>
      <c r="G60" s="675"/>
      <c r="H60" s="675"/>
      <c r="I60" s="675"/>
      <c r="J60" s="675"/>
    </row>
    <row r="61" spans="1:10" x14ac:dyDescent="0.2">
      <c r="A61" s="691" t="s">
        <v>884</v>
      </c>
      <c r="B61" s="691"/>
      <c r="C61" s="691"/>
      <c r="D61" s="691"/>
      <c r="E61" s="691" t="s">
        <v>885</v>
      </c>
      <c r="F61" s="691"/>
      <c r="G61" s="691"/>
      <c r="H61" s="691"/>
      <c r="I61" s="691"/>
      <c r="J61" s="691"/>
    </row>
    <row r="62" spans="1:10" x14ac:dyDescent="0.2">
      <c r="A62" s="239" t="s">
        <v>1</v>
      </c>
      <c r="B62" s="239" t="s">
        <v>91</v>
      </c>
      <c r="C62" s="239" t="s">
        <v>3</v>
      </c>
      <c r="D62" s="239" t="s">
        <v>4</v>
      </c>
      <c r="E62" s="239" t="s">
        <v>5</v>
      </c>
      <c r="F62" s="239" t="s">
        <v>6</v>
      </c>
      <c r="G62" s="239" t="s">
        <v>71</v>
      </c>
      <c r="H62" s="240"/>
      <c r="I62" s="240"/>
      <c r="J62" s="240"/>
    </row>
    <row r="63" spans="1:10" x14ac:dyDescent="0.2">
      <c r="A63" s="397" t="s">
        <v>1182</v>
      </c>
      <c r="B63" s="398" t="s">
        <v>75</v>
      </c>
      <c r="C63" s="398">
        <v>35</v>
      </c>
      <c r="D63" s="398">
        <v>7.15</v>
      </c>
      <c r="E63" s="398">
        <v>72989696472</v>
      </c>
      <c r="F63" s="398">
        <v>28</v>
      </c>
      <c r="G63" s="399">
        <f>F63*(D63/100)</f>
        <v>2.0020000000000002</v>
      </c>
      <c r="H63" s="240"/>
      <c r="I63" s="240"/>
      <c r="J63" s="240"/>
    </row>
    <row r="64" spans="1:10" x14ac:dyDescent="0.2">
      <c r="A64" s="397" t="s">
        <v>1183</v>
      </c>
      <c r="B64" s="398" t="s">
        <v>75</v>
      </c>
      <c r="C64" s="398">
        <v>50</v>
      </c>
      <c r="D64" s="398">
        <v>9.41</v>
      </c>
      <c r="E64" s="398">
        <v>72989696475</v>
      </c>
      <c r="F64" s="398">
        <v>21</v>
      </c>
      <c r="G64" s="399">
        <f>F64*(D64/100)</f>
        <v>1.9761</v>
      </c>
      <c r="H64" s="240"/>
      <c r="I64" s="240"/>
      <c r="J64" s="240"/>
    </row>
    <row r="66" spans="1:10" x14ac:dyDescent="0.2">
      <c r="A66" s="674"/>
      <c r="B66" s="674"/>
      <c r="C66" s="674"/>
      <c r="D66" s="674"/>
      <c r="E66" s="675" t="s">
        <v>1204</v>
      </c>
      <c r="F66" s="675"/>
      <c r="G66" s="675"/>
      <c r="H66" s="675"/>
      <c r="I66" s="675"/>
      <c r="J66" s="675"/>
    </row>
    <row r="67" spans="1:10" x14ac:dyDescent="0.2">
      <c r="A67" s="674"/>
      <c r="B67" s="674"/>
      <c r="C67" s="674"/>
      <c r="D67" s="674"/>
      <c r="E67" s="675"/>
      <c r="F67" s="675"/>
      <c r="G67" s="675"/>
      <c r="H67" s="675"/>
      <c r="I67" s="675"/>
      <c r="J67" s="675"/>
    </row>
    <row r="68" spans="1:10" x14ac:dyDescent="0.2">
      <c r="A68" s="674"/>
      <c r="B68" s="674"/>
      <c r="C68" s="674"/>
      <c r="D68" s="674"/>
      <c r="E68" s="675"/>
      <c r="F68" s="675"/>
      <c r="G68" s="675"/>
      <c r="H68" s="675"/>
      <c r="I68" s="675"/>
      <c r="J68" s="675"/>
    </row>
    <row r="69" spans="1:10" x14ac:dyDescent="0.2">
      <c r="A69" s="674"/>
      <c r="B69" s="674"/>
      <c r="C69" s="674"/>
      <c r="D69" s="674"/>
      <c r="E69" s="675"/>
      <c r="F69" s="675"/>
      <c r="G69" s="675"/>
      <c r="H69" s="675"/>
      <c r="I69" s="675"/>
      <c r="J69" s="675"/>
    </row>
    <row r="70" spans="1:10" x14ac:dyDescent="0.2">
      <c r="A70" s="674"/>
      <c r="B70" s="674"/>
      <c r="C70" s="674"/>
      <c r="D70" s="674"/>
      <c r="E70" s="675"/>
      <c r="F70" s="675"/>
      <c r="G70" s="675"/>
      <c r="H70" s="675"/>
      <c r="I70" s="675"/>
      <c r="J70" s="675"/>
    </row>
    <row r="71" spans="1:10" x14ac:dyDescent="0.2">
      <c r="A71" s="691" t="s">
        <v>884</v>
      </c>
      <c r="B71" s="691"/>
      <c r="C71" s="691"/>
      <c r="D71" s="691"/>
      <c r="E71" s="691" t="s">
        <v>885</v>
      </c>
      <c r="F71" s="691"/>
      <c r="G71" s="691"/>
      <c r="H71" s="691"/>
      <c r="I71" s="691"/>
      <c r="J71" s="691"/>
    </row>
    <row r="72" spans="1:10" x14ac:dyDescent="0.2">
      <c r="A72" s="239" t="s">
        <v>1</v>
      </c>
      <c r="B72" s="239" t="s">
        <v>91</v>
      </c>
      <c r="C72" s="239" t="s">
        <v>3</v>
      </c>
      <c r="D72" s="239" t="s">
        <v>4</v>
      </c>
      <c r="E72" s="239" t="s">
        <v>5</v>
      </c>
      <c r="F72" s="239" t="s">
        <v>6</v>
      </c>
      <c r="G72" s="239" t="s">
        <v>71</v>
      </c>
      <c r="H72" s="240"/>
      <c r="I72" s="240"/>
      <c r="J72" s="240"/>
    </row>
    <row r="73" spans="1:10" x14ac:dyDescent="0.2">
      <c r="A73" s="391" t="s">
        <v>1205</v>
      </c>
      <c r="B73" s="391" t="s">
        <v>75</v>
      </c>
      <c r="C73" s="391">
        <v>50</v>
      </c>
      <c r="D73" s="391"/>
      <c r="E73" s="391"/>
      <c r="F73" s="391"/>
      <c r="G73" s="392">
        <f>F73*(D73/100)</f>
        <v>0</v>
      </c>
      <c r="H73" s="240"/>
      <c r="I73" s="240"/>
      <c r="J73" s="240"/>
    </row>
  </sheetData>
  <mergeCells count="19">
    <mergeCell ref="A56:D60"/>
    <mergeCell ref="E56:J60"/>
    <mergeCell ref="A61:D61"/>
    <mergeCell ref="E61:G61"/>
    <mergeCell ref="H61:J61"/>
    <mergeCell ref="A45:D45"/>
    <mergeCell ref="E45:G45"/>
    <mergeCell ref="H45:J45"/>
    <mergeCell ref="A1:D5"/>
    <mergeCell ref="E1:J5"/>
    <mergeCell ref="A6:D6"/>
    <mergeCell ref="E6:G6"/>
    <mergeCell ref="H6:J6"/>
    <mergeCell ref="A43:J43"/>
    <mergeCell ref="A66:D70"/>
    <mergeCell ref="E66:J70"/>
    <mergeCell ref="A71:D71"/>
    <mergeCell ref="E71:G71"/>
    <mergeCell ref="H71:J71"/>
  </mergeCells>
  <printOptions horizontalCentered="1"/>
  <pageMargins left="0" right="0" top="1" bottom="0.5" header="0.25" footer="0.25"/>
  <pageSetup scale="99" orientation="portrait" r:id="rId1"/>
  <headerFooter alignWithMargins="0">
    <oddHeader>&amp;L&amp;"BrushScript BT,Regular"&amp;22Quality &amp;16Nut &amp; Bolt Company&amp;"Arial,Regular"&amp;10
2900 Sencore Dr. - 102    Sioux Falls, SD  57107&amp;R
Phone #   605-338-0852
Fax #      605-338-0874</oddHeader>
    <oddFooter>&amp;CPage &amp;P</oddFooter>
  </headerFooter>
  <ignoredErrors>
    <ignoredError sqref="C27:F29 C26 C37:F42 C31:D31 F31 C32:F32 C35 E35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3"/>
  <sheetViews>
    <sheetView zoomScaleNormal="100" zoomScaleSheetLayoutView="100" workbookViewId="0">
      <selection activeCell="K1" sqref="K1"/>
    </sheetView>
  </sheetViews>
  <sheetFormatPr defaultRowHeight="12.75" x14ac:dyDescent="0.2"/>
  <cols>
    <col min="1" max="1" width="18.7109375" style="290" customWidth="1"/>
    <col min="2" max="4" width="8.7109375" style="203" customWidth="1"/>
    <col min="5" max="5" width="16.7109375" style="203" customWidth="1"/>
    <col min="6" max="6" width="8.7109375" style="203" customWidth="1"/>
    <col min="7" max="7" width="8.7109375" style="335" customWidth="1"/>
    <col min="8" max="8" width="16.7109375" style="203" customWidth="1"/>
    <col min="9" max="10" width="8.7109375" style="291" customWidth="1"/>
    <col min="11" max="11" width="9.140625" style="291"/>
    <col min="12" max="12" width="12" style="291" bestFit="1" customWidth="1"/>
    <col min="13" max="256" width="9.140625" style="291"/>
    <col min="257" max="257" width="18.7109375" style="291" customWidth="1"/>
    <col min="258" max="260" width="8.7109375" style="291" customWidth="1"/>
    <col min="261" max="261" width="16.7109375" style="291" customWidth="1"/>
    <col min="262" max="263" width="8.7109375" style="291" customWidth="1"/>
    <col min="264" max="264" width="16.7109375" style="291" customWidth="1"/>
    <col min="265" max="266" width="8.7109375" style="291" customWidth="1"/>
    <col min="267" max="267" width="9.140625" style="291"/>
    <col min="268" max="268" width="12" style="291" bestFit="1" customWidth="1"/>
    <col min="269" max="512" width="9.140625" style="291"/>
    <col min="513" max="513" width="18.7109375" style="291" customWidth="1"/>
    <col min="514" max="516" width="8.7109375" style="291" customWidth="1"/>
    <col min="517" max="517" width="16.7109375" style="291" customWidth="1"/>
    <col min="518" max="519" width="8.7109375" style="291" customWidth="1"/>
    <col min="520" max="520" width="16.7109375" style="291" customWidth="1"/>
    <col min="521" max="522" width="8.7109375" style="291" customWidth="1"/>
    <col min="523" max="523" width="9.140625" style="291"/>
    <col min="524" max="524" width="12" style="291" bestFit="1" customWidth="1"/>
    <col min="525" max="768" width="9.140625" style="291"/>
    <col min="769" max="769" width="18.7109375" style="291" customWidth="1"/>
    <col min="770" max="772" width="8.7109375" style="291" customWidth="1"/>
    <col min="773" max="773" width="16.7109375" style="291" customWidth="1"/>
    <col min="774" max="775" width="8.7109375" style="291" customWidth="1"/>
    <col min="776" max="776" width="16.7109375" style="291" customWidth="1"/>
    <col min="777" max="778" width="8.7109375" style="291" customWidth="1"/>
    <col min="779" max="779" width="9.140625" style="291"/>
    <col min="780" max="780" width="12" style="291" bestFit="1" customWidth="1"/>
    <col min="781" max="1024" width="9.140625" style="291"/>
    <col min="1025" max="1025" width="18.7109375" style="291" customWidth="1"/>
    <col min="1026" max="1028" width="8.7109375" style="291" customWidth="1"/>
    <col min="1029" max="1029" width="16.7109375" style="291" customWidth="1"/>
    <col min="1030" max="1031" width="8.7109375" style="291" customWidth="1"/>
    <col min="1032" max="1032" width="16.7109375" style="291" customWidth="1"/>
    <col min="1033" max="1034" width="8.7109375" style="291" customWidth="1"/>
    <col min="1035" max="1035" width="9.140625" style="291"/>
    <col min="1036" max="1036" width="12" style="291" bestFit="1" customWidth="1"/>
    <col min="1037" max="1280" width="9.140625" style="291"/>
    <col min="1281" max="1281" width="18.7109375" style="291" customWidth="1"/>
    <col min="1282" max="1284" width="8.7109375" style="291" customWidth="1"/>
    <col min="1285" max="1285" width="16.7109375" style="291" customWidth="1"/>
    <col min="1286" max="1287" width="8.7109375" style="291" customWidth="1"/>
    <col min="1288" max="1288" width="16.7109375" style="291" customWidth="1"/>
    <col min="1289" max="1290" width="8.7109375" style="291" customWidth="1"/>
    <col min="1291" max="1291" width="9.140625" style="291"/>
    <col min="1292" max="1292" width="12" style="291" bestFit="1" customWidth="1"/>
    <col min="1293" max="1536" width="9.140625" style="291"/>
    <col min="1537" max="1537" width="18.7109375" style="291" customWidth="1"/>
    <col min="1538" max="1540" width="8.7109375" style="291" customWidth="1"/>
    <col min="1541" max="1541" width="16.7109375" style="291" customWidth="1"/>
    <col min="1542" max="1543" width="8.7109375" style="291" customWidth="1"/>
    <col min="1544" max="1544" width="16.7109375" style="291" customWidth="1"/>
    <col min="1545" max="1546" width="8.7109375" style="291" customWidth="1"/>
    <col min="1547" max="1547" width="9.140625" style="291"/>
    <col min="1548" max="1548" width="12" style="291" bestFit="1" customWidth="1"/>
    <col min="1549" max="1792" width="9.140625" style="291"/>
    <col min="1793" max="1793" width="18.7109375" style="291" customWidth="1"/>
    <col min="1794" max="1796" width="8.7109375" style="291" customWidth="1"/>
    <col min="1797" max="1797" width="16.7109375" style="291" customWidth="1"/>
    <col min="1798" max="1799" width="8.7109375" style="291" customWidth="1"/>
    <col min="1800" max="1800" width="16.7109375" style="291" customWidth="1"/>
    <col min="1801" max="1802" width="8.7109375" style="291" customWidth="1"/>
    <col min="1803" max="1803" width="9.140625" style="291"/>
    <col min="1804" max="1804" width="12" style="291" bestFit="1" customWidth="1"/>
    <col min="1805" max="2048" width="9.140625" style="291"/>
    <col min="2049" max="2049" width="18.7109375" style="291" customWidth="1"/>
    <col min="2050" max="2052" width="8.7109375" style="291" customWidth="1"/>
    <col min="2053" max="2053" width="16.7109375" style="291" customWidth="1"/>
    <col min="2054" max="2055" width="8.7109375" style="291" customWidth="1"/>
    <col min="2056" max="2056" width="16.7109375" style="291" customWidth="1"/>
    <col min="2057" max="2058" width="8.7109375" style="291" customWidth="1"/>
    <col min="2059" max="2059" width="9.140625" style="291"/>
    <col min="2060" max="2060" width="12" style="291" bestFit="1" customWidth="1"/>
    <col min="2061" max="2304" width="9.140625" style="291"/>
    <col min="2305" max="2305" width="18.7109375" style="291" customWidth="1"/>
    <col min="2306" max="2308" width="8.7109375" style="291" customWidth="1"/>
    <col min="2309" max="2309" width="16.7109375" style="291" customWidth="1"/>
    <col min="2310" max="2311" width="8.7109375" style="291" customWidth="1"/>
    <col min="2312" max="2312" width="16.7109375" style="291" customWidth="1"/>
    <col min="2313" max="2314" width="8.7109375" style="291" customWidth="1"/>
    <col min="2315" max="2315" width="9.140625" style="291"/>
    <col min="2316" max="2316" width="12" style="291" bestFit="1" customWidth="1"/>
    <col min="2317" max="2560" width="9.140625" style="291"/>
    <col min="2561" max="2561" width="18.7109375" style="291" customWidth="1"/>
    <col min="2562" max="2564" width="8.7109375" style="291" customWidth="1"/>
    <col min="2565" max="2565" width="16.7109375" style="291" customWidth="1"/>
    <col min="2566" max="2567" width="8.7109375" style="291" customWidth="1"/>
    <col min="2568" max="2568" width="16.7109375" style="291" customWidth="1"/>
    <col min="2569" max="2570" width="8.7109375" style="291" customWidth="1"/>
    <col min="2571" max="2571" width="9.140625" style="291"/>
    <col min="2572" max="2572" width="12" style="291" bestFit="1" customWidth="1"/>
    <col min="2573" max="2816" width="9.140625" style="291"/>
    <col min="2817" max="2817" width="18.7109375" style="291" customWidth="1"/>
    <col min="2818" max="2820" width="8.7109375" style="291" customWidth="1"/>
    <col min="2821" max="2821" width="16.7109375" style="291" customWidth="1"/>
    <col min="2822" max="2823" width="8.7109375" style="291" customWidth="1"/>
    <col min="2824" max="2824" width="16.7109375" style="291" customWidth="1"/>
    <col min="2825" max="2826" width="8.7109375" style="291" customWidth="1"/>
    <col min="2827" max="2827" width="9.140625" style="291"/>
    <col min="2828" max="2828" width="12" style="291" bestFit="1" customWidth="1"/>
    <col min="2829" max="3072" width="9.140625" style="291"/>
    <col min="3073" max="3073" width="18.7109375" style="291" customWidth="1"/>
    <col min="3074" max="3076" width="8.7109375" style="291" customWidth="1"/>
    <col min="3077" max="3077" width="16.7109375" style="291" customWidth="1"/>
    <col min="3078" max="3079" width="8.7109375" style="291" customWidth="1"/>
    <col min="3080" max="3080" width="16.7109375" style="291" customWidth="1"/>
    <col min="3081" max="3082" width="8.7109375" style="291" customWidth="1"/>
    <col min="3083" max="3083" width="9.140625" style="291"/>
    <col min="3084" max="3084" width="12" style="291" bestFit="1" customWidth="1"/>
    <col min="3085" max="3328" width="9.140625" style="291"/>
    <col min="3329" max="3329" width="18.7109375" style="291" customWidth="1"/>
    <col min="3330" max="3332" width="8.7109375" style="291" customWidth="1"/>
    <col min="3333" max="3333" width="16.7109375" style="291" customWidth="1"/>
    <col min="3334" max="3335" width="8.7109375" style="291" customWidth="1"/>
    <col min="3336" max="3336" width="16.7109375" style="291" customWidth="1"/>
    <col min="3337" max="3338" width="8.7109375" style="291" customWidth="1"/>
    <col min="3339" max="3339" width="9.140625" style="291"/>
    <col min="3340" max="3340" width="12" style="291" bestFit="1" customWidth="1"/>
    <col min="3341" max="3584" width="9.140625" style="291"/>
    <col min="3585" max="3585" width="18.7109375" style="291" customWidth="1"/>
    <col min="3586" max="3588" width="8.7109375" style="291" customWidth="1"/>
    <col min="3589" max="3589" width="16.7109375" style="291" customWidth="1"/>
    <col min="3590" max="3591" width="8.7109375" style="291" customWidth="1"/>
    <col min="3592" max="3592" width="16.7109375" style="291" customWidth="1"/>
    <col min="3593" max="3594" width="8.7109375" style="291" customWidth="1"/>
    <col min="3595" max="3595" width="9.140625" style="291"/>
    <col min="3596" max="3596" width="12" style="291" bestFit="1" customWidth="1"/>
    <col min="3597" max="3840" width="9.140625" style="291"/>
    <col min="3841" max="3841" width="18.7109375" style="291" customWidth="1"/>
    <col min="3842" max="3844" width="8.7109375" style="291" customWidth="1"/>
    <col min="3845" max="3845" width="16.7109375" style="291" customWidth="1"/>
    <col min="3846" max="3847" width="8.7109375" style="291" customWidth="1"/>
    <col min="3848" max="3848" width="16.7109375" style="291" customWidth="1"/>
    <col min="3849" max="3850" width="8.7109375" style="291" customWidth="1"/>
    <col min="3851" max="3851" width="9.140625" style="291"/>
    <col min="3852" max="3852" width="12" style="291" bestFit="1" customWidth="1"/>
    <col min="3853" max="4096" width="9.140625" style="291"/>
    <col min="4097" max="4097" width="18.7109375" style="291" customWidth="1"/>
    <col min="4098" max="4100" width="8.7109375" style="291" customWidth="1"/>
    <col min="4101" max="4101" width="16.7109375" style="291" customWidth="1"/>
    <col min="4102" max="4103" width="8.7109375" style="291" customWidth="1"/>
    <col min="4104" max="4104" width="16.7109375" style="291" customWidth="1"/>
    <col min="4105" max="4106" width="8.7109375" style="291" customWidth="1"/>
    <col min="4107" max="4107" width="9.140625" style="291"/>
    <col min="4108" max="4108" width="12" style="291" bestFit="1" customWidth="1"/>
    <col min="4109" max="4352" width="9.140625" style="291"/>
    <col min="4353" max="4353" width="18.7109375" style="291" customWidth="1"/>
    <col min="4354" max="4356" width="8.7109375" style="291" customWidth="1"/>
    <col min="4357" max="4357" width="16.7109375" style="291" customWidth="1"/>
    <col min="4358" max="4359" width="8.7109375" style="291" customWidth="1"/>
    <col min="4360" max="4360" width="16.7109375" style="291" customWidth="1"/>
    <col min="4361" max="4362" width="8.7109375" style="291" customWidth="1"/>
    <col min="4363" max="4363" width="9.140625" style="291"/>
    <col min="4364" max="4364" width="12" style="291" bestFit="1" customWidth="1"/>
    <col min="4365" max="4608" width="9.140625" style="291"/>
    <col min="4609" max="4609" width="18.7109375" style="291" customWidth="1"/>
    <col min="4610" max="4612" width="8.7109375" style="291" customWidth="1"/>
    <col min="4613" max="4613" width="16.7109375" style="291" customWidth="1"/>
    <col min="4614" max="4615" width="8.7109375" style="291" customWidth="1"/>
    <col min="4616" max="4616" width="16.7109375" style="291" customWidth="1"/>
    <col min="4617" max="4618" width="8.7109375" style="291" customWidth="1"/>
    <col min="4619" max="4619" width="9.140625" style="291"/>
    <col min="4620" max="4620" width="12" style="291" bestFit="1" customWidth="1"/>
    <col min="4621" max="4864" width="9.140625" style="291"/>
    <col min="4865" max="4865" width="18.7109375" style="291" customWidth="1"/>
    <col min="4866" max="4868" width="8.7109375" style="291" customWidth="1"/>
    <col min="4869" max="4869" width="16.7109375" style="291" customWidth="1"/>
    <col min="4870" max="4871" width="8.7109375" style="291" customWidth="1"/>
    <col min="4872" max="4872" width="16.7109375" style="291" customWidth="1"/>
    <col min="4873" max="4874" width="8.7109375" style="291" customWidth="1"/>
    <col min="4875" max="4875" width="9.140625" style="291"/>
    <col min="4876" max="4876" width="12" style="291" bestFit="1" customWidth="1"/>
    <col min="4877" max="5120" width="9.140625" style="291"/>
    <col min="5121" max="5121" width="18.7109375" style="291" customWidth="1"/>
    <col min="5122" max="5124" width="8.7109375" style="291" customWidth="1"/>
    <col min="5125" max="5125" width="16.7109375" style="291" customWidth="1"/>
    <col min="5126" max="5127" width="8.7109375" style="291" customWidth="1"/>
    <col min="5128" max="5128" width="16.7109375" style="291" customWidth="1"/>
    <col min="5129" max="5130" width="8.7109375" style="291" customWidth="1"/>
    <col min="5131" max="5131" width="9.140625" style="291"/>
    <col min="5132" max="5132" width="12" style="291" bestFit="1" customWidth="1"/>
    <col min="5133" max="5376" width="9.140625" style="291"/>
    <col min="5377" max="5377" width="18.7109375" style="291" customWidth="1"/>
    <col min="5378" max="5380" width="8.7109375" style="291" customWidth="1"/>
    <col min="5381" max="5381" width="16.7109375" style="291" customWidth="1"/>
    <col min="5382" max="5383" width="8.7109375" style="291" customWidth="1"/>
    <col min="5384" max="5384" width="16.7109375" style="291" customWidth="1"/>
    <col min="5385" max="5386" width="8.7109375" style="291" customWidth="1"/>
    <col min="5387" max="5387" width="9.140625" style="291"/>
    <col min="5388" max="5388" width="12" style="291" bestFit="1" customWidth="1"/>
    <col min="5389" max="5632" width="9.140625" style="291"/>
    <col min="5633" max="5633" width="18.7109375" style="291" customWidth="1"/>
    <col min="5634" max="5636" width="8.7109375" style="291" customWidth="1"/>
    <col min="5637" max="5637" width="16.7109375" style="291" customWidth="1"/>
    <col min="5638" max="5639" width="8.7109375" style="291" customWidth="1"/>
    <col min="5640" max="5640" width="16.7109375" style="291" customWidth="1"/>
    <col min="5641" max="5642" width="8.7109375" style="291" customWidth="1"/>
    <col min="5643" max="5643" width="9.140625" style="291"/>
    <col min="5644" max="5644" width="12" style="291" bestFit="1" customWidth="1"/>
    <col min="5645" max="5888" width="9.140625" style="291"/>
    <col min="5889" max="5889" width="18.7109375" style="291" customWidth="1"/>
    <col min="5890" max="5892" width="8.7109375" style="291" customWidth="1"/>
    <col min="5893" max="5893" width="16.7109375" style="291" customWidth="1"/>
    <col min="5894" max="5895" width="8.7109375" style="291" customWidth="1"/>
    <col min="5896" max="5896" width="16.7109375" style="291" customWidth="1"/>
    <col min="5897" max="5898" width="8.7109375" style="291" customWidth="1"/>
    <col min="5899" max="5899" width="9.140625" style="291"/>
    <col min="5900" max="5900" width="12" style="291" bestFit="1" customWidth="1"/>
    <col min="5901" max="6144" width="9.140625" style="291"/>
    <col min="6145" max="6145" width="18.7109375" style="291" customWidth="1"/>
    <col min="6146" max="6148" width="8.7109375" style="291" customWidth="1"/>
    <col min="6149" max="6149" width="16.7109375" style="291" customWidth="1"/>
    <col min="6150" max="6151" width="8.7109375" style="291" customWidth="1"/>
    <col min="6152" max="6152" width="16.7109375" style="291" customWidth="1"/>
    <col min="6153" max="6154" width="8.7109375" style="291" customWidth="1"/>
    <col min="6155" max="6155" width="9.140625" style="291"/>
    <col min="6156" max="6156" width="12" style="291" bestFit="1" customWidth="1"/>
    <col min="6157" max="6400" width="9.140625" style="291"/>
    <col min="6401" max="6401" width="18.7109375" style="291" customWidth="1"/>
    <col min="6402" max="6404" width="8.7109375" style="291" customWidth="1"/>
    <col min="6405" max="6405" width="16.7109375" style="291" customWidth="1"/>
    <col min="6406" max="6407" width="8.7109375" style="291" customWidth="1"/>
    <col min="6408" max="6408" width="16.7109375" style="291" customWidth="1"/>
    <col min="6409" max="6410" width="8.7109375" style="291" customWidth="1"/>
    <col min="6411" max="6411" width="9.140625" style="291"/>
    <col min="6412" max="6412" width="12" style="291" bestFit="1" customWidth="1"/>
    <col min="6413" max="6656" width="9.140625" style="291"/>
    <col min="6657" max="6657" width="18.7109375" style="291" customWidth="1"/>
    <col min="6658" max="6660" width="8.7109375" style="291" customWidth="1"/>
    <col min="6661" max="6661" width="16.7109375" style="291" customWidth="1"/>
    <col min="6662" max="6663" width="8.7109375" style="291" customWidth="1"/>
    <col min="6664" max="6664" width="16.7109375" style="291" customWidth="1"/>
    <col min="6665" max="6666" width="8.7109375" style="291" customWidth="1"/>
    <col min="6667" max="6667" width="9.140625" style="291"/>
    <col min="6668" max="6668" width="12" style="291" bestFit="1" customWidth="1"/>
    <col min="6669" max="6912" width="9.140625" style="291"/>
    <col min="6913" max="6913" width="18.7109375" style="291" customWidth="1"/>
    <col min="6914" max="6916" width="8.7109375" style="291" customWidth="1"/>
    <col min="6917" max="6917" width="16.7109375" style="291" customWidth="1"/>
    <col min="6918" max="6919" width="8.7109375" style="291" customWidth="1"/>
    <col min="6920" max="6920" width="16.7109375" style="291" customWidth="1"/>
    <col min="6921" max="6922" width="8.7109375" style="291" customWidth="1"/>
    <col min="6923" max="6923" width="9.140625" style="291"/>
    <col min="6924" max="6924" width="12" style="291" bestFit="1" customWidth="1"/>
    <col min="6925" max="7168" width="9.140625" style="291"/>
    <col min="7169" max="7169" width="18.7109375" style="291" customWidth="1"/>
    <col min="7170" max="7172" width="8.7109375" style="291" customWidth="1"/>
    <col min="7173" max="7173" width="16.7109375" style="291" customWidth="1"/>
    <col min="7174" max="7175" width="8.7109375" style="291" customWidth="1"/>
    <col min="7176" max="7176" width="16.7109375" style="291" customWidth="1"/>
    <col min="7177" max="7178" width="8.7109375" style="291" customWidth="1"/>
    <col min="7179" max="7179" width="9.140625" style="291"/>
    <col min="7180" max="7180" width="12" style="291" bestFit="1" customWidth="1"/>
    <col min="7181" max="7424" width="9.140625" style="291"/>
    <col min="7425" max="7425" width="18.7109375" style="291" customWidth="1"/>
    <col min="7426" max="7428" width="8.7109375" style="291" customWidth="1"/>
    <col min="7429" max="7429" width="16.7109375" style="291" customWidth="1"/>
    <col min="7430" max="7431" width="8.7109375" style="291" customWidth="1"/>
    <col min="7432" max="7432" width="16.7109375" style="291" customWidth="1"/>
    <col min="7433" max="7434" width="8.7109375" style="291" customWidth="1"/>
    <col min="7435" max="7435" width="9.140625" style="291"/>
    <col min="7436" max="7436" width="12" style="291" bestFit="1" customWidth="1"/>
    <col min="7437" max="7680" width="9.140625" style="291"/>
    <col min="7681" max="7681" width="18.7109375" style="291" customWidth="1"/>
    <col min="7682" max="7684" width="8.7109375" style="291" customWidth="1"/>
    <col min="7685" max="7685" width="16.7109375" style="291" customWidth="1"/>
    <col min="7686" max="7687" width="8.7109375" style="291" customWidth="1"/>
    <col min="7688" max="7688" width="16.7109375" style="291" customWidth="1"/>
    <col min="7689" max="7690" width="8.7109375" style="291" customWidth="1"/>
    <col min="7691" max="7691" width="9.140625" style="291"/>
    <col min="7692" max="7692" width="12" style="291" bestFit="1" customWidth="1"/>
    <col min="7693" max="7936" width="9.140625" style="291"/>
    <col min="7937" max="7937" width="18.7109375" style="291" customWidth="1"/>
    <col min="7938" max="7940" width="8.7109375" style="291" customWidth="1"/>
    <col min="7941" max="7941" width="16.7109375" style="291" customWidth="1"/>
    <col min="7942" max="7943" width="8.7109375" style="291" customWidth="1"/>
    <col min="7944" max="7944" width="16.7109375" style="291" customWidth="1"/>
    <col min="7945" max="7946" width="8.7109375" style="291" customWidth="1"/>
    <col min="7947" max="7947" width="9.140625" style="291"/>
    <col min="7948" max="7948" width="12" style="291" bestFit="1" customWidth="1"/>
    <col min="7949" max="8192" width="9.140625" style="291"/>
    <col min="8193" max="8193" width="18.7109375" style="291" customWidth="1"/>
    <col min="8194" max="8196" width="8.7109375" style="291" customWidth="1"/>
    <col min="8197" max="8197" width="16.7109375" style="291" customWidth="1"/>
    <col min="8198" max="8199" width="8.7109375" style="291" customWidth="1"/>
    <col min="8200" max="8200" width="16.7109375" style="291" customWidth="1"/>
    <col min="8201" max="8202" width="8.7109375" style="291" customWidth="1"/>
    <col min="8203" max="8203" width="9.140625" style="291"/>
    <col min="8204" max="8204" width="12" style="291" bestFit="1" customWidth="1"/>
    <col min="8205" max="8448" width="9.140625" style="291"/>
    <col min="8449" max="8449" width="18.7109375" style="291" customWidth="1"/>
    <col min="8450" max="8452" width="8.7109375" style="291" customWidth="1"/>
    <col min="8453" max="8453" width="16.7109375" style="291" customWidth="1"/>
    <col min="8454" max="8455" width="8.7109375" style="291" customWidth="1"/>
    <col min="8456" max="8456" width="16.7109375" style="291" customWidth="1"/>
    <col min="8457" max="8458" width="8.7109375" style="291" customWidth="1"/>
    <col min="8459" max="8459" width="9.140625" style="291"/>
    <col min="8460" max="8460" width="12" style="291" bestFit="1" customWidth="1"/>
    <col min="8461" max="8704" width="9.140625" style="291"/>
    <col min="8705" max="8705" width="18.7109375" style="291" customWidth="1"/>
    <col min="8706" max="8708" width="8.7109375" style="291" customWidth="1"/>
    <col min="8709" max="8709" width="16.7109375" style="291" customWidth="1"/>
    <col min="8710" max="8711" width="8.7109375" style="291" customWidth="1"/>
    <col min="8712" max="8712" width="16.7109375" style="291" customWidth="1"/>
    <col min="8713" max="8714" width="8.7109375" style="291" customWidth="1"/>
    <col min="8715" max="8715" width="9.140625" style="291"/>
    <col min="8716" max="8716" width="12" style="291" bestFit="1" customWidth="1"/>
    <col min="8717" max="8960" width="9.140625" style="291"/>
    <col min="8961" max="8961" width="18.7109375" style="291" customWidth="1"/>
    <col min="8962" max="8964" width="8.7109375" style="291" customWidth="1"/>
    <col min="8965" max="8965" width="16.7109375" style="291" customWidth="1"/>
    <col min="8966" max="8967" width="8.7109375" style="291" customWidth="1"/>
    <col min="8968" max="8968" width="16.7109375" style="291" customWidth="1"/>
    <col min="8969" max="8970" width="8.7109375" style="291" customWidth="1"/>
    <col min="8971" max="8971" width="9.140625" style="291"/>
    <col min="8972" max="8972" width="12" style="291" bestFit="1" customWidth="1"/>
    <col min="8973" max="9216" width="9.140625" style="291"/>
    <col min="9217" max="9217" width="18.7109375" style="291" customWidth="1"/>
    <col min="9218" max="9220" width="8.7109375" style="291" customWidth="1"/>
    <col min="9221" max="9221" width="16.7109375" style="291" customWidth="1"/>
    <col min="9222" max="9223" width="8.7109375" style="291" customWidth="1"/>
    <col min="9224" max="9224" width="16.7109375" style="291" customWidth="1"/>
    <col min="9225" max="9226" width="8.7109375" style="291" customWidth="1"/>
    <col min="9227" max="9227" width="9.140625" style="291"/>
    <col min="9228" max="9228" width="12" style="291" bestFit="1" customWidth="1"/>
    <col min="9229" max="9472" width="9.140625" style="291"/>
    <col min="9473" max="9473" width="18.7109375" style="291" customWidth="1"/>
    <col min="9474" max="9476" width="8.7109375" style="291" customWidth="1"/>
    <col min="9477" max="9477" width="16.7109375" style="291" customWidth="1"/>
    <col min="9478" max="9479" width="8.7109375" style="291" customWidth="1"/>
    <col min="9480" max="9480" width="16.7109375" style="291" customWidth="1"/>
    <col min="9481" max="9482" width="8.7109375" style="291" customWidth="1"/>
    <col min="9483" max="9483" width="9.140625" style="291"/>
    <col min="9484" max="9484" width="12" style="291" bestFit="1" customWidth="1"/>
    <col min="9485" max="9728" width="9.140625" style="291"/>
    <col min="9729" max="9729" width="18.7109375" style="291" customWidth="1"/>
    <col min="9730" max="9732" width="8.7109375" style="291" customWidth="1"/>
    <col min="9733" max="9733" width="16.7109375" style="291" customWidth="1"/>
    <col min="9734" max="9735" width="8.7109375" style="291" customWidth="1"/>
    <col min="9736" max="9736" width="16.7109375" style="291" customWidth="1"/>
    <col min="9737" max="9738" width="8.7109375" style="291" customWidth="1"/>
    <col min="9739" max="9739" width="9.140625" style="291"/>
    <col min="9740" max="9740" width="12" style="291" bestFit="1" customWidth="1"/>
    <col min="9741" max="9984" width="9.140625" style="291"/>
    <col min="9985" max="9985" width="18.7109375" style="291" customWidth="1"/>
    <col min="9986" max="9988" width="8.7109375" style="291" customWidth="1"/>
    <col min="9989" max="9989" width="16.7109375" style="291" customWidth="1"/>
    <col min="9990" max="9991" width="8.7109375" style="291" customWidth="1"/>
    <col min="9992" max="9992" width="16.7109375" style="291" customWidth="1"/>
    <col min="9993" max="9994" width="8.7109375" style="291" customWidth="1"/>
    <col min="9995" max="9995" width="9.140625" style="291"/>
    <col min="9996" max="9996" width="12" style="291" bestFit="1" customWidth="1"/>
    <col min="9997" max="10240" width="9.140625" style="291"/>
    <col min="10241" max="10241" width="18.7109375" style="291" customWidth="1"/>
    <col min="10242" max="10244" width="8.7109375" style="291" customWidth="1"/>
    <col min="10245" max="10245" width="16.7109375" style="291" customWidth="1"/>
    <col min="10246" max="10247" width="8.7109375" style="291" customWidth="1"/>
    <col min="10248" max="10248" width="16.7109375" style="291" customWidth="1"/>
    <col min="10249" max="10250" width="8.7109375" style="291" customWidth="1"/>
    <col min="10251" max="10251" width="9.140625" style="291"/>
    <col min="10252" max="10252" width="12" style="291" bestFit="1" customWidth="1"/>
    <col min="10253" max="10496" width="9.140625" style="291"/>
    <col min="10497" max="10497" width="18.7109375" style="291" customWidth="1"/>
    <col min="10498" max="10500" width="8.7109375" style="291" customWidth="1"/>
    <col min="10501" max="10501" width="16.7109375" style="291" customWidth="1"/>
    <col min="10502" max="10503" width="8.7109375" style="291" customWidth="1"/>
    <col min="10504" max="10504" width="16.7109375" style="291" customWidth="1"/>
    <col min="10505" max="10506" width="8.7109375" style="291" customWidth="1"/>
    <col min="10507" max="10507" width="9.140625" style="291"/>
    <col min="10508" max="10508" width="12" style="291" bestFit="1" customWidth="1"/>
    <col min="10509" max="10752" width="9.140625" style="291"/>
    <col min="10753" max="10753" width="18.7109375" style="291" customWidth="1"/>
    <col min="10754" max="10756" width="8.7109375" style="291" customWidth="1"/>
    <col min="10757" max="10757" width="16.7109375" style="291" customWidth="1"/>
    <col min="10758" max="10759" width="8.7109375" style="291" customWidth="1"/>
    <col min="10760" max="10760" width="16.7109375" style="291" customWidth="1"/>
    <col min="10761" max="10762" width="8.7109375" style="291" customWidth="1"/>
    <col min="10763" max="10763" width="9.140625" style="291"/>
    <col min="10764" max="10764" width="12" style="291" bestFit="1" customWidth="1"/>
    <col min="10765" max="11008" width="9.140625" style="291"/>
    <col min="11009" max="11009" width="18.7109375" style="291" customWidth="1"/>
    <col min="11010" max="11012" width="8.7109375" style="291" customWidth="1"/>
    <col min="11013" max="11013" width="16.7109375" style="291" customWidth="1"/>
    <col min="11014" max="11015" width="8.7109375" style="291" customWidth="1"/>
    <col min="11016" max="11016" width="16.7109375" style="291" customWidth="1"/>
    <col min="11017" max="11018" width="8.7109375" style="291" customWidth="1"/>
    <col min="11019" max="11019" width="9.140625" style="291"/>
    <col min="11020" max="11020" width="12" style="291" bestFit="1" customWidth="1"/>
    <col min="11021" max="11264" width="9.140625" style="291"/>
    <col min="11265" max="11265" width="18.7109375" style="291" customWidth="1"/>
    <col min="11266" max="11268" width="8.7109375" style="291" customWidth="1"/>
    <col min="11269" max="11269" width="16.7109375" style="291" customWidth="1"/>
    <col min="11270" max="11271" width="8.7109375" style="291" customWidth="1"/>
    <col min="11272" max="11272" width="16.7109375" style="291" customWidth="1"/>
    <col min="11273" max="11274" width="8.7109375" style="291" customWidth="1"/>
    <col min="11275" max="11275" width="9.140625" style="291"/>
    <col min="11276" max="11276" width="12" style="291" bestFit="1" customWidth="1"/>
    <col min="11277" max="11520" width="9.140625" style="291"/>
    <col min="11521" max="11521" width="18.7109375" style="291" customWidth="1"/>
    <col min="11522" max="11524" width="8.7109375" style="291" customWidth="1"/>
    <col min="11525" max="11525" width="16.7109375" style="291" customWidth="1"/>
    <col min="11526" max="11527" width="8.7109375" style="291" customWidth="1"/>
    <col min="11528" max="11528" width="16.7109375" style="291" customWidth="1"/>
    <col min="11529" max="11530" width="8.7109375" style="291" customWidth="1"/>
    <col min="11531" max="11531" width="9.140625" style="291"/>
    <col min="11532" max="11532" width="12" style="291" bestFit="1" customWidth="1"/>
    <col min="11533" max="11776" width="9.140625" style="291"/>
    <col min="11777" max="11777" width="18.7109375" style="291" customWidth="1"/>
    <col min="11778" max="11780" width="8.7109375" style="291" customWidth="1"/>
    <col min="11781" max="11781" width="16.7109375" style="291" customWidth="1"/>
    <col min="11782" max="11783" width="8.7109375" style="291" customWidth="1"/>
    <col min="11784" max="11784" width="16.7109375" style="291" customWidth="1"/>
    <col min="11785" max="11786" width="8.7109375" style="291" customWidth="1"/>
    <col min="11787" max="11787" width="9.140625" style="291"/>
    <col min="11788" max="11788" width="12" style="291" bestFit="1" customWidth="1"/>
    <col min="11789" max="12032" width="9.140625" style="291"/>
    <col min="12033" max="12033" width="18.7109375" style="291" customWidth="1"/>
    <col min="12034" max="12036" width="8.7109375" style="291" customWidth="1"/>
    <col min="12037" max="12037" width="16.7109375" style="291" customWidth="1"/>
    <col min="12038" max="12039" width="8.7109375" style="291" customWidth="1"/>
    <col min="12040" max="12040" width="16.7109375" style="291" customWidth="1"/>
    <col min="12041" max="12042" width="8.7109375" style="291" customWidth="1"/>
    <col min="12043" max="12043" width="9.140625" style="291"/>
    <col min="12044" max="12044" width="12" style="291" bestFit="1" customWidth="1"/>
    <col min="12045" max="12288" width="9.140625" style="291"/>
    <col min="12289" max="12289" width="18.7109375" style="291" customWidth="1"/>
    <col min="12290" max="12292" width="8.7109375" style="291" customWidth="1"/>
    <col min="12293" max="12293" width="16.7109375" style="291" customWidth="1"/>
    <col min="12294" max="12295" width="8.7109375" style="291" customWidth="1"/>
    <col min="12296" max="12296" width="16.7109375" style="291" customWidth="1"/>
    <col min="12297" max="12298" width="8.7109375" style="291" customWidth="1"/>
    <col min="12299" max="12299" width="9.140625" style="291"/>
    <col min="12300" max="12300" width="12" style="291" bestFit="1" customWidth="1"/>
    <col min="12301" max="12544" width="9.140625" style="291"/>
    <col min="12545" max="12545" width="18.7109375" style="291" customWidth="1"/>
    <col min="12546" max="12548" width="8.7109375" style="291" customWidth="1"/>
    <col min="12549" max="12549" width="16.7109375" style="291" customWidth="1"/>
    <col min="12550" max="12551" width="8.7109375" style="291" customWidth="1"/>
    <col min="12552" max="12552" width="16.7109375" style="291" customWidth="1"/>
    <col min="12553" max="12554" width="8.7109375" style="291" customWidth="1"/>
    <col min="12555" max="12555" width="9.140625" style="291"/>
    <col min="12556" max="12556" width="12" style="291" bestFit="1" customWidth="1"/>
    <col min="12557" max="12800" width="9.140625" style="291"/>
    <col min="12801" max="12801" width="18.7109375" style="291" customWidth="1"/>
    <col min="12802" max="12804" width="8.7109375" style="291" customWidth="1"/>
    <col min="12805" max="12805" width="16.7109375" style="291" customWidth="1"/>
    <col min="12806" max="12807" width="8.7109375" style="291" customWidth="1"/>
    <col min="12808" max="12808" width="16.7109375" style="291" customWidth="1"/>
    <col min="12809" max="12810" width="8.7109375" style="291" customWidth="1"/>
    <col min="12811" max="12811" width="9.140625" style="291"/>
    <col min="12812" max="12812" width="12" style="291" bestFit="1" customWidth="1"/>
    <col min="12813" max="13056" width="9.140625" style="291"/>
    <col min="13057" max="13057" width="18.7109375" style="291" customWidth="1"/>
    <col min="13058" max="13060" width="8.7109375" style="291" customWidth="1"/>
    <col min="13061" max="13061" width="16.7109375" style="291" customWidth="1"/>
    <col min="13062" max="13063" width="8.7109375" style="291" customWidth="1"/>
    <col min="13064" max="13064" width="16.7109375" style="291" customWidth="1"/>
    <col min="13065" max="13066" width="8.7109375" style="291" customWidth="1"/>
    <col min="13067" max="13067" width="9.140625" style="291"/>
    <col min="13068" max="13068" width="12" style="291" bestFit="1" customWidth="1"/>
    <col min="13069" max="13312" width="9.140625" style="291"/>
    <col min="13313" max="13313" width="18.7109375" style="291" customWidth="1"/>
    <col min="13314" max="13316" width="8.7109375" style="291" customWidth="1"/>
    <col min="13317" max="13317" width="16.7109375" style="291" customWidth="1"/>
    <col min="13318" max="13319" width="8.7109375" style="291" customWidth="1"/>
    <col min="13320" max="13320" width="16.7109375" style="291" customWidth="1"/>
    <col min="13321" max="13322" width="8.7109375" style="291" customWidth="1"/>
    <col min="13323" max="13323" width="9.140625" style="291"/>
    <col min="13324" max="13324" width="12" style="291" bestFit="1" customWidth="1"/>
    <col min="13325" max="13568" width="9.140625" style="291"/>
    <col min="13569" max="13569" width="18.7109375" style="291" customWidth="1"/>
    <col min="13570" max="13572" width="8.7109375" style="291" customWidth="1"/>
    <col min="13573" max="13573" width="16.7109375" style="291" customWidth="1"/>
    <col min="13574" max="13575" width="8.7109375" style="291" customWidth="1"/>
    <col min="13576" max="13576" width="16.7109375" style="291" customWidth="1"/>
    <col min="13577" max="13578" width="8.7109375" style="291" customWidth="1"/>
    <col min="13579" max="13579" width="9.140625" style="291"/>
    <col min="13580" max="13580" width="12" style="291" bestFit="1" customWidth="1"/>
    <col min="13581" max="13824" width="9.140625" style="291"/>
    <col min="13825" max="13825" width="18.7109375" style="291" customWidth="1"/>
    <col min="13826" max="13828" width="8.7109375" style="291" customWidth="1"/>
    <col min="13829" max="13829" width="16.7109375" style="291" customWidth="1"/>
    <col min="13830" max="13831" width="8.7109375" style="291" customWidth="1"/>
    <col min="13832" max="13832" width="16.7109375" style="291" customWidth="1"/>
    <col min="13833" max="13834" width="8.7109375" style="291" customWidth="1"/>
    <col min="13835" max="13835" width="9.140625" style="291"/>
    <col min="13836" max="13836" width="12" style="291" bestFit="1" customWidth="1"/>
    <col min="13837" max="14080" width="9.140625" style="291"/>
    <col min="14081" max="14081" width="18.7109375" style="291" customWidth="1"/>
    <col min="14082" max="14084" width="8.7109375" style="291" customWidth="1"/>
    <col min="14085" max="14085" width="16.7109375" style="291" customWidth="1"/>
    <col min="14086" max="14087" width="8.7109375" style="291" customWidth="1"/>
    <col min="14088" max="14088" width="16.7109375" style="291" customWidth="1"/>
    <col min="14089" max="14090" width="8.7109375" style="291" customWidth="1"/>
    <col min="14091" max="14091" width="9.140625" style="291"/>
    <col min="14092" max="14092" width="12" style="291" bestFit="1" customWidth="1"/>
    <col min="14093" max="14336" width="9.140625" style="291"/>
    <col min="14337" max="14337" width="18.7109375" style="291" customWidth="1"/>
    <col min="14338" max="14340" width="8.7109375" style="291" customWidth="1"/>
    <col min="14341" max="14341" width="16.7109375" style="291" customWidth="1"/>
    <col min="14342" max="14343" width="8.7109375" style="291" customWidth="1"/>
    <col min="14344" max="14344" width="16.7109375" style="291" customWidth="1"/>
    <col min="14345" max="14346" width="8.7109375" style="291" customWidth="1"/>
    <col min="14347" max="14347" width="9.140625" style="291"/>
    <col min="14348" max="14348" width="12" style="291" bestFit="1" customWidth="1"/>
    <col min="14349" max="14592" width="9.140625" style="291"/>
    <col min="14593" max="14593" width="18.7109375" style="291" customWidth="1"/>
    <col min="14594" max="14596" width="8.7109375" style="291" customWidth="1"/>
    <col min="14597" max="14597" width="16.7109375" style="291" customWidth="1"/>
    <col min="14598" max="14599" width="8.7109375" style="291" customWidth="1"/>
    <col min="14600" max="14600" width="16.7109375" style="291" customWidth="1"/>
    <col min="14601" max="14602" width="8.7109375" style="291" customWidth="1"/>
    <col min="14603" max="14603" width="9.140625" style="291"/>
    <col min="14604" max="14604" width="12" style="291" bestFit="1" customWidth="1"/>
    <col min="14605" max="14848" width="9.140625" style="291"/>
    <col min="14849" max="14849" width="18.7109375" style="291" customWidth="1"/>
    <col min="14850" max="14852" width="8.7109375" style="291" customWidth="1"/>
    <col min="14853" max="14853" width="16.7109375" style="291" customWidth="1"/>
    <col min="14854" max="14855" width="8.7109375" style="291" customWidth="1"/>
    <col min="14856" max="14856" width="16.7109375" style="291" customWidth="1"/>
    <col min="14857" max="14858" width="8.7109375" style="291" customWidth="1"/>
    <col min="14859" max="14859" width="9.140625" style="291"/>
    <col min="14860" max="14860" width="12" style="291" bestFit="1" customWidth="1"/>
    <col min="14861" max="15104" width="9.140625" style="291"/>
    <col min="15105" max="15105" width="18.7109375" style="291" customWidth="1"/>
    <col min="15106" max="15108" width="8.7109375" style="291" customWidth="1"/>
    <col min="15109" max="15109" width="16.7109375" style="291" customWidth="1"/>
    <col min="15110" max="15111" width="8.7109375" style="291" customWidth="1"/>
    <col min="15112" max="15112" width="16.7109375" style="291" customWidth="1"/>
    <col min="15113" max="15114" width="8.7109375" style="291" customWidth="1"/>
    <col min="15115" max="15115" width="9.140625" style="291"/>
    <col min="15116" max="15116" width="12" style="291" bestFit="1" customWidth="1"/>
    <col min="15117" max="15360" width="9.140625" style="291"/>
    <col min="15361" max="15361" width="18.7109375" style="291" customWidth="1"/>
    <col min="15362" max="15364" width="8.7109375" style="291" customWidth="1"/>
    <col min="15365" max="15365" width="16.7109375" style="291" customWidth="1"/>
    <col min="15366" max="15367" width="8.7109375" style="291" customWidth="1"/>
    <col min="15368" max="15368" width="16.7109375" style="291" customWidth="1"/>
    <col min="15369" max="15370" width="8.7109375" style="291" customWidth="1"/>
    <col min="15371" max="15371" width="9.140625" style="291"/>
    <col min="15372" max="15372" width="12" style="291" bestFit="1" customWidth="1"/>
    <col min="15373" max="15616" width="9.140625" style="291"/>
    <col min="15617" max="15617" width="18.7109375" style="291" customWidth="1"/>
    <col min="15618" max="15620" width="8.7109375" style="291" customWidth="1"/>
    <col min="15621" max="15621" width="16.7109375" style="291" customWidth="1"/>
    <col min="15622" max="15623" width="8.7109375" style="291" customWidth="1"/>
    <col min="15624" max="15624" width="16.7109375" style="291" customWidth="1"/>
    <col min="15625" max="15626" width="8.7109375" style="291" customWidth="1"/>
    <col min="15627" max="15627" width="9.140625" style="291"/>
    <col min="15628" max="15628" width="12" style="291" bestFit="1" customWidth="1"/>
    <col min="15629" max="15872" width="9.140625" style="291"/>
    <col min="15873" max="15873" width="18.7109375" style="291" customWidth="1"/>
    <col min="15874" max="15876" width="8.7109375" style="291" customWidth="1"/>
    <col min="15877" max="15877" width="16.7109375" style="291" customWidth="1"/>
    <col min="15878" max="15879" width="8.7109375" style="291" customWidth="1"/>
    <col min="15880" max="15880" width="16.7109375" style="291" customWidth="1"/>
    <col min="15881" max="15882" width="8.7109375" style="291" customWidth="1"/>
    <col min="15883" max="15883" width="9.140625" style="291"/>
    <col min="15884" max="15884" width="12" style="291" bestFit="1" customWidth="1"/>
    <col min="15885" max="16128" width="9.140625" style="291"/>
    <col min="16129" max="16129" width="18.7109375" style="291" customWidth="1"/>
    <col min="16130" max="16132" width="8.7109375" style="291" customWidth="1"/>
    <col min="16133" max="16133" width="16.7109375" style="291" customWidth="1"/>
    <col min="16134" max="16135" width="8.7109375" style="291" customWidth="1"/>
    <col min="16136" max="16136" width="16.7109375" style="291" customWidth="1"/>
    <col min="16137" max="16138" width="8.7109375" style="291" customWidth="1"/>
    <col min="16139" max="16139" width="9.140625" style="291"/>
    <col min="16140" max="16140" width="12" style="291" bestFit="1" customWidth="1"/>
    <col min="16141" max="16384" width="9.140625" style="291"/>
  </cols>
  <sheetData>
    <row r="1" spans="1:12" ht="14.1" customHeight="1" x14ac:dyDescent="0.2">
      <c r="A1" s="439"/>
      <c r="B1" s="439"/>
      <c r="C1" s="439"/>
      <c r="D1" s="696" t="s">
        <v>1090</v>
      </c>
      <c r="E1" s="696"/>
      <c r="F1" s="696"/>
      <c r="G1" s="696"/>
      <c r="H1" s="696"/>
      <c r="I1" s="696"/>
      <c r="J1" s="696"/>
    </row>
    <row r="2" spans="1:12" ht="14.1" customHeight="1" x14ac:dyDescent="0.2">
      <c r="A2" s="439"/>
      <c r="B2" s="439"/>
      <c r="C2" s="439"/>
      <c r="D2" s="696"/>
      <c r="E2" s="696"/>
      <c r="F2" s="696"/>
      <c r="G2" s="696"/>
      <c r="H2" s="696"/>
      <c r="I2" s="696"/>
      <c r="J2" s="696"/>
    </row>
    <row r="3" spans="1:12" ht="14.1" customHeight="1" x14ac:dyDescent="0.2">
      <c r="A3" s="439"/>
      <c r="B3" s="439"/>
      <c r="C3" s="439"/>
      <c r="D3" s="696"/>
      <c r="E3" s="696"/>
      <c r="F3" s="696"/>
      <c r="G3" s="696"/>
      <c r="H3" s="696"/>
      <c r="I3" s="696"/>
      <c r="J3" s="696"/>
    </row>
    <row r="4" spans="1:12" ht="14.1" customHeight="1" x14ac:dyDescent="0.2">
      <c r="A4" s="439"/>
      <c r="B4" s="439"/>
      <c r="C4" s="439"/>
      <c r="D4" s="696"/>
      <c r="E4" s="696"/>
      <c r="F4" s="696"/>
      <c r="G4" s="696"/>
      <c r="H4" s="696"/>
      <c r="I4" s="696"/>
      <c r="J4" s="696"/>
    </row>
    <row r="5" spans="1:12" ht="14.1" customHeight="1" x14ac:dyDescent="0.2">
      <c r="A5" s="697" t="s">
        <v>0</v>
      </c>
      <c r="B5" s="698"/>
      <c r="C5" s="698"/>
      <c r="D5" s="699"/>
      <c r="E5" s="697" t="s">
        <v>1091</v>
      </c>
      <c r="F5" s="698"/>
      <c r="G5" s="699"/>
      <c r="H5" s="700"/>
      <c r="I5" s="701"/>
      <c r="J5" s="702"/>
    </row>
    <row r="6" spans="1:12" ht="14.1" customHeight="1" x14ac:dyDescent="0.2">
      <c r="A6" s="45" t="s">
        <v>1</v>
      </c>
      <c r="B6" s="45" t="s">
        <v>2</v>
      </c>
      <c r="C6" s="45" t="s">
        <v>3</v>
      </c>
      <c r="D6" s="45" t="s">
        <v>4</v>
      </c>
      <c r="E6" s="45" t="s">
        <v>1092</v>
      </c>
      <c r="F6" s="384" t="s">
        <v>488</v>
      </c>
      <c r="G6" s="360" t="s">
        <v>6</v>
      </c>
      <c r="H6" s="45"/>
      <c r="I6" s="45"/>
      <c r="J6" s="45"/>
    </row>
    <row r="7" spans="1:12" ht="15" customHeight="1" x14ac:dyDescent="0.2">
      <c r="A7" s="181" t="s">
        <v>1093</v>
      </c>
      <c r="B7" s="342" t="s">
        <v>1094</v>
      </c>
      <c r="C7" s="152" t="s">
        <v>16</v>
      </c>
      <c r="D7" s="152">
        <v>0.37</v>
      </c>
      <c r="E7" s="155">
        <v>72989696660</v>
      </c>
      <c r="F7" s="50">
        <f>G7*D7/100</f>
        <v>1.9980000000000002</v>
      </c>
      <c r="G7" s="342" t="s">
        <v>1095</v>
      </c>
      <c r="H7" s="155"/>
      <c r="I7" s="50"/>
      <c r="J7" s="269"/>
      <c r="L7" s="385"/>
    </row>
    <row r="8" spans="1:12" ht="15" customHeight="1" x14ac:dyDescent="0.2">
      <c r="A8" s="185" t="s">
        <v>1096</v>
      </c>
      <c r="B8" s="199" t="s">
        <v>1094</v>
      </c>
      <c r="C8" s="157" t="s">
        <v>29</v>
      </c>
      <c r="D8" s="157">
        <v>0.54</v>
      </c>
      <c r="E8" s="160">
        <v>72989696661</v>
      </c>
      <c r="F8" s="51">
        <f t="shared" ref="F8:F13" si="0">G8*D8/100</f>
        <v>1.9980000000000002</v>
      </c>
      <c r="G8" s="199" t="s">
        <v>1097</v>
      </c>
      <c r="H8" s="160"/>
      <c r="I8" s="51"/>
      <c r="J8" s="245"/>
      <c r="L8" s="385"/>
    </row>
    <row r="9" spans="1:12" ht="15" customHeight="1" x14ac:dyDescent="0.2">
      <c r="A9" s="185" t="s">
        <v>1098</v>
      </c>
      <c r="B9" s="199" t="s">
        <v>1099</v>
      </c>
      <c r="C9" s="157" t="s">
        <v>13</v>
      </c>
      <c r="D9" s="157" t="s">
        <v>178</v>
      </c>
      <c r="E9" s="160">
        <v>72989696663</v>
      </c>
      <c r="F9" s="51">
        <f t="shared" si="0"/>
        <v>1.9950000000000001</v>
      </c>
      <c r="G9" s="199" t="s">
        <v>1100</v>
      </c>
      <c r="H9" s="160"/>
      <c r="I9" s="51"/>
      <c r="J9" s="245"/>
      <c r="L9" s="385"/>
    </row>
    <row r="10" spans="1:12" ht="15" customHeight="1" x14ac:dyDescent="0.2">
      <c r="A10" s="185" t="s">
        <v>1101</v>
      </c>
      <c r="B10" s="199" t="s">
        <v>1099</v>
      </c>
      <c r="C10" s="157" t="s">
        <v>8</v>
      </c>
      <c r="D10" s="157">
        <v>0.82</v>
      </c>
      <c r="E10" s="160">
        <v>72989696664</v>
      </c>
      <c r="F10" s="51">
        <f t="shared" si="0"/>
        <v>1.9679999999999997</v>
      </c>
      <c r="G10" s="199" t="s">
        <v>1102</v>
      </c>
      <c r="H10" s="160"/>
      <c r="I10" s="51"/>
      <c r="J10" s="245"/>
      <c r="L10" s="385"/>
    </row>
    <row r="11" spans="1:12" ht="15" customHeight="1" x14ac:dyDescent="0.2">
      <c r="A11" s="185" t="s">
        <v>1103</v>
      </c>
      <c r="B11" s="199" t="s">
        <v>1099</v>
      </c>
      <c r="C11" s="157" t="s">
        <v>29</v>
      </c>
      <c r="D11" s="157" t="s">
        <v>1104</v>
      </c>
      <c r="E11" s="160">
        <v>72989696665</v>
      </c>
      <c r="F11" s="51">
        <f t="shared" si="0"/>
        <v>1.98</v>
      </c>
      <c r="G11" s="199" t="s">
        <v>1105</v>
      </c>
      <c r="H11" s="160"/>
      <c r="I11" s="51"/>
      <c r="J11" s="245"/>
      <c r="L11" s="385"/>
    </row>
    <row r="12" spans="1:12" ht="15" customHeight="1" x14ac:dyDescent="0.2">
      <c r="A12" s="185" t="s">
        <v>1106</v>
      </c>
      <c r="B12" s="199" t="s">
        <v>1107</v>
      </c>
      <c r="C12" s="157" t="s">
        <v>29</v>
      </c>
      <c r="D12" s="157" t="s">
        <v>1108</v>
      </c>
      <c r="E12" s="160">
        <v>72989696667</v>
      </c>
      <c r="F12" s="51">
        <f t="shared" si="0"/>
        <v>1.96</v>
      </c>
      <c r="G12" s="199" t="s">
        <v>109</v>
      </c>
      <c r="H12" s="160"/>
      <c r="I12" s="51"/>
      <c r="J12" s="245"/>
      <c r="L12" s="385"/>
    </row>
    <row r="13" spans="1:12" x14ac:dyDescent="0.2">
      <c r="A13" s="188" t="s">
        <v>1109</v>
      </c>
      <c r="B13" s="386" t="s">
        <v>1107</v>
      </c>
      <c r="C13" s="162" t="s">
        <v>23</v>
      </c>
      <c r="D13" s="162" t="s">
        <v>1110</v>
      </c>
      <c r="E13" s="162" t="s">
        <v>1111</v>
      </c>
      <c r="F13" s="52">
        <f t="shared" si="0"/>
        <v>1.9750000000000001</v>
      </c>
      <c r="G13" s="386" t="s">
        <v>1112</v>
      </c>
      <c r="H13" s="165"/>
      <c r="I13" s="52"/>
      <c r="J13" s="302"/>
      <c r="L13" s="385"/>
    </row>
  </sheetData>
  <mergeCells count="5">
    <mergeCell ref="A1:C4"/>
    <mergeCell ref="D1:J4"/>
    <mergeCell ref="A5:D5"/>
    <mergeCell ref="E5:G5"/>
    <mergeCell ref="H5:J5"/>
  </mergeCells>
  <printOptions horizontalCentered="1"/>
  <pageMargins left="0.5" right="0.5" top="0.9" bottom="0.5" header="0.25" footer="0.25"/>
  <pageSetup scale="80" firstPageNumber="42" orientation="portrait" r:id="rId1"/>
  <headerFooter alignWithMargins="0">
    <oddHeader>&amp;L&amp;"BrushScript BT,Regular"&amp;22Quality &amp;16Nut &amp; Bolt Company&amp;"Arial,Regular"&amp;10
2900 Sencore Dr. - 102    Sioux Falls, SD  57107&amp;R
Phone #   605-338-0852
Fax #      605-338-0874</oddHeader>
    <oddFooter>&amp;CPage &amp;P&amp;R* Wts. Qtys. are Approximate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99"/>
  <sheetViews>
    <sheetView showZeros="0" zoomScaleNormal="100" zoomScaleSheetLayoutView="100" workbookViewId="0">
      <selection activeCell="L1" sqref="L1"/>
    </sheetView>
  </sheetViews>
  <sheetFormatPr defaultRowHeight="12.75" x14ac:dyDescent="0.2"/>
  <cols>
    <col min="1" max="1" width="17.7109375" style="105" customWidth="1"/>
    <col min="2" max="5" width="7.7109375" style="106" customWidth="1"/>
    <col min="6" max="6" width="13.7109375" style="106" customWidth="1"/>
    <col min="7" max="7" width="8.7109375" style="106" customWidth="1"/>
    <col min="8" max="8" width="6.7109375" style="106" customWidth="1"/>
    <col min="9" max="9" width="13.7109375" style="92" customWidth="1"/>
    <col min="10" max="10" width="8.7109375" style="92" customWidth="1"/>
    <col min="11" max="11" width="6.7109375" style="92" customWidth="1"/>
    <col min="12" max="16384" width="9.140625" style="92"/>
  </cols>
  <sheetData>
    <row r="1" spans="1:11" ht="12.75" customHeight="1" x14ac:dyDescent="0.2">
      <c r="A1" s="710"/>
      <c r="B1" s="710"/>
      <c r="C1" s="710"/>
      <c r="D1" s="710"/>
      <c r="E1" s="710"/>
      <c r="F1" s="708" t="s">
        <v>999</v>
      </c>
      <c r="G1" s="708"/>
      <c r="H1" s="708"/>
      <c r="I1" s="708"/>
      <c r="J1" s="708"/>
      <c r="K1" s="708"/>
    </row>
    <row r="2" spans="1:11" ht="12.75" customHeight="1" x14ac:dyDescent="0.2">
      <c r="A2" s="710"/>
      <c r="B2" s="710"/>
      <c r="C2" s="710"/>
      <c r="D2" s="710"/>
      <c r="E2" s="710"/>
      <c r="F2" s="708"/>
      <c r="G2" s="708"/>
      <c r="H2" s="708"/>
      <c r="I2" s="708"/>
      <c r="J2" s="708"/>
      <c r="K2" s="708"/>
    </row>
    <row r="3" spans="1:11" ht="12.75" customHeight="1" x14ac:dyDescent="0.2">
      <c r="A3" s="710"/>
      <c r="B3" s="710"/>
      <c r="C3" s="710"/>
      <c r="D3" s="710"/>
      <c r="E3" s="710"/>
      <c r="F3" s="708"/>
      <c r="G3" s="708"/>
      <c r="H3" s="708"/>
      <c r="I3" s="708"/>
      <c r="J3" s="708"/>
      <c r="K3" s="708"/>
    </row>
    <row r="4" spans="1:11" ht="12.75" customHeight="1" x14ac:dyDescent="0.2">
      <c r="A4" s="710"/>
      <c r="B4" s="710"/>
      <c r="C4" s="710"/>
      <c r="D4" s="710"/>
      <c r="E4" s="710"/>
      <c r="F4" s="708"/>
      <c r="G4" s="708"/>
      <c r="H4" s="708"/>
      <c r="I4" s="708"/>
      <c r="J4" s="708"/>
      <c r="K4" s="708"/>
    </row>
    <row r="5" spans="1:11" ht="12.75" customHeight="1" x14ac:dyDescent="0.2">
      <c r="A5" s="710"/>
      <c r="B5" s="710"/>
      <c r="C5" s="710"/>
      <c r="D5" s="710"/>
      <c r="E5" s="710"/>
      <c r="F5" s="708"/>
      <c r="G5" s="708"/>
      <c r="H5" s="708"/>
      <c r="I5" s="708"/>
      <c r="J5" s="708"/>
      <c r="K5" s="708"/>
    </row>
    <row r="6" spans="1:11" x14ac:dyDescent="0.2">
      <c r="A6" s="709" t="s">
        <v>0</v>
      </c>
      <c r="B6" s="709"/>
      <c r="C6" s="709"/>
      <c r="D6" s="709"/>
      <c r="E6" s="709"/>
      <c r="F6" s="709" t="s">
        <v>43</v>
      </c>
      <c r="G6" s="709"/>
      <c r="H6" s="709"/>
      <c r="I6" s="709"/>
      <c r="J6" s="709"/>
      <c r="K6" s="709"/>
    </row>
    <row r="7" spans="1:11" x14ac:dyDescent="0.2">
      <c r="A7" s="93" t="s">
        <v>1</v>
      </c>
      <c r="B7" s="93" t="s">
        <v>2</v>
      </c>
      <c r="C7" s="44" t="s">
        <v>119</v>
      </c>
      <c r="D7" s="93" t="s">
        <v>4</v>
      </c>
      <c r="E7" s="93" t="s">
        <v>1127</v>
      </c>
      <c r="F7" s="93" t="s">
        <v>5</v>
      </c>
      <c r="G7" s="93" t="s">
        <v>6</v>
      </c>
      <c r="H7" s="93" t="s">
        <v>71</v>
      </c>
      <c r="I7" s="93"/>
      <c r="J7" s="93"/>
      <c r="K7" s="93"/>
    </row>
    <row r="8" spans="1:11" x14ac:dyDescent="0.2">
      <c r="A8" s="310" t="s">
        <v>993</v>
      </c>
      <c r="B8" s="304" t="s">
        <v>126</v>
      </c>
      <c r="C8" s="304" t="s">
        <v>118</v>
      </c>
      <c r="D8" s="305">
        <v>0.55000000000000004</v>
      </c>
      <c r="E8" s="304">
        <v>934</v>
      </c>
      <c r="F8" s="234">
        <v>72989626224</v>
      </c>
      <c r="G8" s="306">
        <v>362</v>
      </c>
      <c r="H8" s="351">
        <f>G8*D8/100</f>
        <v>1.9910000000000003</v>
      </c>
      <c r="I8" s="379"/>
      <c r="J8" s="379"/>
      <c r="K8" s="379"/>
    </row>
    <row r="9" spans="1:11" x14ac:dyDescent="0.2">
      <c r="A9" s="310" t="s">
        <v>994</v>
      </c>
      <c r="B9" s="304" t="s">
        <v>127</v>
      </c>
      <c r="C9" s="304" t="s">
        <v>120</v>
      </c>
      <c r="D9" s="305">
        <v>1.1399999999999999</v>
      </c>
      <c r="E9" s="304">
        <v>934</v>
      </c>
      <c r="F9" s="234">
        <v>72989626225</v>
      </c>
      <c r="G9" s="306">
        <v>175</v>
      </c>
      <c r="H9" s="351">
        <f>G9*D9/100</f>
        <v>1.9949999999999997</v>
      </c>
      <c r="I9" s="379"/>
      <c r="J9" s="379"/>
      <c r="K9" s="379"/>
    </row>
    <row r="10" spans="1:11" x14ac:dyDescent="0.2">
      <c r="A10" s="310" t="s">
        <v>995</v>
      </c>
      <c r="B10" s="304" t="s">
        <v>128</v>
      </c>
      <c r="C10" s="304" t="s">
        <v>121</v>
      </c>
      <c r="D10" s="305">
        <v>2.5499999999999998</v>
      </c>
      <c r="E10" s="304">
        <v>934</v>
      </c>
      <c r="F10" s="234">
        <v>72989626226</v>
      </c>
      <c r="G10" s="306">
        <v>79</v>
      </c>
      <c r="H10" s="351">
        <f>G10*D10/100</f>
        <v>2.0145</v>
      </c>
      <c r="I10" s="379"/>
      <c r="J10" s="379"/>
      <c r="K10" s="379"/>
    </row>
    <row r="11" spans="1:11" x14ac:dyDescent="0.2">
      <c r="A11" s="310" t="s">
        <v>996</v>
      </c>
      <c r="B11" s="304" t="s">
        <v>129</v>
      </c>
      <c r="C11" s="304" t="s">
        <v>122</v>
      </c>
      <c r="D11" s="305">
        <v>3.81</v>
      </c>
      <c r="E11" s="304">
        <v>934</v>
      </c>
      <c r="F11" s="234">
        <v>72989626227</v>
      </c>
      <c r="G11" s="306">
        <v>53</v>
      </c>
      <c r="H11" s="351">
        <f>G11*D11/100</f>
        <v>2.0192999999999999</v>
      </c>
      <c r="I11" s="379"/>
      <c r="J11" s="379"/>
      <c r="K11" s="379"/>
    </row>
    <row r="12" spans="1:11" x14ac:dyDescent="0.2">
      <c r="A12" s="290"/>
      <c r="B12" s="199"/>
      <c r="C12" s="199"/>
      <c r="D12" s="335"/>
      <c r="E12" s="199"/>
      <c r="F12" s="434"/>
      <c r="G12" s="198"/>
      <c r="H12" s="435"/>
    </row>
    <row r="13" spans="1:11" x14ac:dyDescent="0.2">
      <c r="A13" s="290"/>
      <c r="B13" s="199"/>
      <c r="C13" s="199"/>
      <c r="D13" s="335"/>
      <c r="E13" s="199"/>
      <c r="F13" s="434"/>
      <c r="G13" s="198"/>
      <c r="H13" s="435"/>
    </row>
    <row r="14" spans="1:11" x14ac:dyDescent="0.2">
      <c r="A14" s="290"/>
      <c r="B14" s="199"/>
      <c r="C14" s="199"/>
      <c r="D14" s="335"/>
      <c r="E14" s="199"/>
      <c r="F14" s="434"/>
      <c r="G14" s="198"/>
      <c r="H14" s="435"/>
    </row>
    <row r="15" spans="1:11" x14ac:dyDescent="0.2">
      <c r="A15" s="290"/>
      <c r="B15" s="199"/>
      <c r="C15" s="199"/>
      <c r="D15" s="335"/>
      <c r="E15" s="199"/>
      <c r="F15" s="434"/>
      <c r="G15" s="198"/>
      <c r="H15" s="435"/>
    </row>
    <row r="16" spans="1:11" x14ac:dyDescent="0.2">
      <c r="A16" s="710"/>
      <c r="B16" s="710"/>
      <c r="C16" s="710"/>
      <c r="D16" s="710"/>
      <c r="E16" s="710"/>
      <c r="F16" s="708" t="s">
        <v>1207</v>
      </c>
      <c r="G16" s="708"/>
      <c r="H16" s="708"/>
      <c r="I16" s="708"/>
      <c r="J16" s="708"/>
      <c r="K16" s="708"/>
    </row>
    <row r="17" spans="1:11" x14ac:dyDescent="0.2">
      <c r="A17" s="710"/>
      <c r="B17" s="710"/>
      <c r="C17" s="710"/>
      <c r="D17" s="710"/>
      <c r="E17" s="710"/>
      <c r="F17" s="708"/>
      <c r="G17" s="708"/>
      <c r="H17" s="708"/>
      <c r="I17" s="708"/>
      <c r="J17" s="708"/>
      <c r="K17" s="708"/>
    </row>
    <row r="18" spans="1:11" x14ac:dyDescent="0.2">
      <c r="A18" s="710"/>
      <c r="B18" s="710"/>
      <c r="C18" s="710"/>
      <c r="D18" s="710"/>
      <c r="E18" s="710"/>
      <c r="F18" s="708"/>
      <c r="G18" s="708"/>
      <c r="H18" s="708"/>
      <c r="I18" s="708"/>
      <c r="J18" s="708"/>
      <c r="K18" s="708"/>
    </row>
    <row r="19" spans="1:11" x14ac:dyDescent="0.2">
      <c r="A19" s="710"/>
      <c r="B19" s="710"/>
      <c r="C19" s="710"/>
      <c r="D19" s="710"/>
      <c r="E19" s="710"/>
      <c r="F19" s="708"/>
      <c r="G19" s="708"/>
      <c r="H19" s="708"/>
      <c r="I19" s="708"/>
      <c r="J19" s="708"/>
      <c r="K19" s="708"/>
    </row>
    <row r="20" spans="1:11" x14ac:dyDescent="0.2">
      <c r="A20" s="710"/>
      <c r="B20" s="710"/>
      <c r="C20" s="710"/>
      <c r="D20" s="710"/>
      <c r="E20" s="710"/>
      <c r="F20" s="708"/>
      <c r="G20" s="708"/>
      <c r="H20" s="708"/>
      <c r="I20" s="708"/>
      <c r="J20" s="708"/>
      <c r="K20" s="708"/>
    </row>
    <row r="21" spans="1:11" x14ac:dyDescent="0.2">
      <c r="A21" s="711" t="s">
        <v>0</v>
      </c>
      <c r="B21" s="711"/>
      <c r="C21" s="711"/>
      <c r="D21" s="711"/>
      <c r="E21" s="711"/>
      <c r="F21" s="711" t="s">
        <v>43</v>
      </c>
      <c r="G21" s="711"/>
      <c r="H21" s="711"/>
      <c r="I21" s="711"/>
      <c r="J21" s="711"/>
      <c r="K21" s="711"/>
    </row>
    <row r="22" spans="1:11" x14ac:dyDescent="0.2">
      <c r="A22" s="93" t="s">
        <v>1</v>
      </c>
      <c r="B22" s="93" t="s">
        <v>2</v>
      </c>
      <c r="C22" s="44" t="s">
        <v>119</v>
      </c>
      <c r="D22" s="93" t="s">
        <v>4</v>
      </c>
      <c r="E22" s="93" t="s">
        <v>1127</v>
      </c>
      <c r="F22" s="93" t="s">
        <v>5</v>
      </c>
      <c r="G22" s="93" t="s">
        <v>6</v>
      </c>
      <c r="H22" s="93" t="s">
        <v>71</v>
      </c>
      <c r="I22" s="93"/>
      <c r="J22" s="93"/>
      <c r="K22" s="93"/>
    </row>
    <row r="23" spans="1:11" x14ac:dyDescent="0.2">
      <c r="A23" s="310" t="s">
        <v>1209</v>
      </c>
      <c r="B23" s="304" t="s">
        <v>126</v>
      </c>
      <c r="C23" s="304" t="s">
        <v>118</v>
      </c>
      <c r="D23" s="305">
        <v>0.47</v>
      </c>
      <c r="E23" s="304" t="s">
        <v>1208</v>
      </c>
      <c r="F23" s="234">
        <v>72989626208</v>
      </c>
      <c r="G23" s="306">
        <v>425</v>
      </c>
      <c r="H23" s="351">
        <f>G23*D23/100</f>
        <v>1.9975000000000001</v>
      </c>
      <c r="I23" s="379"/>
      <c r="J23" s="379"/>
      <c r="K23" s="379"/>
    </row>
    <row r="24" spans="1:11" x14ac:dyDescent="0.2">
      <c r="A24" s="310" t="s">
        <v>1210</v>
      </c>
      <c r="B24" s="304" t="s">
        <v>127</v>
      </c>
      <c r="C24" s="304" t="s">
        <v>120</v>
      </c>
      <c r="D24" s="305">
        <v>1.05</v>
      </c>
      <c r="E24" s="304" t="s">
        <v>1208</v>
      </c>
      <c r="F24" s="234">
        <v>72989626209</v>
      </c>
      <c r="G24" s="306">
        <v>190</v>
      </c>
      <c r="H24" s="351">
        <f>G24*D24/100</f>
        <v>1.9950000000000001</v>
      </c>
      <c r="I24" s="379"/>
      <c r="J24" s="379"/>
      <c r="K24" s="379"/>
    </row>
    <row r="25" spans="1:11" x14ac:dyDescent="0.2">
      <c r="A25" s="310" t="s">
        <v>1211</v>
      </c>
      <c r="B25" s="304" t="s">
        <v>128</v>
      </c>
      <c r="C25" s="304" t="s">
        <v>121</v>
      </c>
      <c r="D25" s="305">
        <v>2.4</v>
      </c>
      <c r="E25" s="304" t="s">
        <v>1208</v>
      </c>
      <c r="F25" s="234">
        <v>72989626210</v>
      </c>
      <c r="G25" s="306">
        <v>83</v>
      </c>
      <c r="H25" s="351">
        <f>G25*D25/100</f>
        <v>1.992</v>
      </c>
      <c r="I25" s="379"/>
      <c r="J25" s="379"/>
      <c r="K25" s="379"/>
    </row>
    <row r="26" spans="1:11" x14ac:dyDescent="0.2">
      <c r="A26" s="310" t="s">
        <v>1212</v>
      </c>
      <c r="B26" s="304" t="s">
        <v>129</v>
      </c>
      <c r="C26" s="304" t="s">
        <v>122</v>
      </c>
      <c r="D26" s="305">
        <v>3.4</v>
      </c>
      <c r="E26" s="304" t="s">
        <v>1208</v>
      </c>
      <c r="F26" s="234">
        <v>72989626211</v>
      </c>
      <c r="G26" s="306">
        <v>59</v>
      </c>
      <c r="H26" s="351">
        <f>G26*D26/100</f>
        <v>2.0059999999999998</v>
      </c>
      <c r="I26" s="379"/>
      <c r="J26" s="379"/>
      <c r="K26" s="379"/>
    </row>
    <row r="27" spans="1:11" x14ac:dyDescent="0.2">
      <c r="A27" s="290"/>
      <c r="B27" s="199"/>
      <c r="C27" s="199"/>
      <c r="D27" s="335"/>
      <c r="E27" s="199"/>
      <c r="F27" s="434"/>
      <c r="G27" s="198"/>
      <c r="H27" s="435"/>
    </row>
    <row r="28" spans="1:11" x14ac:dyDescent="0.2">
      <c r="A28" s="290"/>
      <c r="B28" s="199"/>
      <c r="C28" s="199"/>
      <c r="D28" s="335"/>
      <c r="E28" s="199"/>
      <c r="F28" s="434"/>
      <c r="G28" s="198"/>
      <c r="H28" s="435"/>
    </row>
    <row r="29" spans="1:11" x14ac:dyDescent="0.2">
      <c r="A29" s="290"/>
      <c r="B29" s="199"/>
      <c r="C29" s="199"/>
      <c r="D29" s="335"/>
      <c r="E29" s="199"/>
      <c r="F29" s="434"/>
      <c r="G29" s="198"/>
      <c r="H29" s="435"/>
    </row>
    <row r="30" spans="1:11" x14ac:dyDescent="0.2">
      <c r="A30" s="290"/>
      <c r="B30" s="199"/>
      <c r="C30" s="199"/>
      <c r="D30" s="335"/>
      <c r="E30" s="199"/>
      <c r="F30" s="434"/>
      <c r="G30" s="198"/>
      <c r="H30" s="435"/>
    </row>
    <row r="31" spans="1:11" ht="12.75" customHeight="1" x14ac:dyDescent="0.2">
      <c r="A31" s="439"/>
      <c r="B31" s="439"/>
      <c r="C31" s="439"/>
      <c r="D31" s="439"/>
      <c r="E31" s="439"/>
      <c r="F31" s="528" t="s">
        <v>967</v>
      </c>
      <c r="G31" s="528"/>
      <c r="H31" s="528"/>
      <c r="I31" s="528"/>
      <c r="J31" s="528"/>
      <c r="K31" s="528"/>
    </row>
    <row r="32" spans="1:11" ht="12.75" customHeight="1" x14ac:dyDescent="0.2">
      <c r="A32" s="439"/>
      <c r="B32" s="439"/>
      <c r="C32" s="439"/>
      <c r="D32" s="439"/>
      <c r="E32" s="439"/>
      <c r="F32" s="528"/>
      <c r="G32" s="528"/>
      <c r="H32" s="528"/>
      <c r="I32" s="528"/>
      <c r="J32" s="528"/>
      <c r="K32" s="528"/>
    </row>
    <row r="33" spans="1:11" ht="12.75" customHeight="1" x14ac:dyDescent="0.2">
      <c r="A33" s="439"/>
      <c r="B33" s="439"/>
      <c r="C33" s="439"/>
      <c r="D33" s="439"/>
      <c r="E33" s="439"/>
      <c r="F33" s="528"/>
      <c r="G33" s="528"/>
      <c r="H33" s="528"/>
      <c r="I33" s="528"/>
      <c r="J33" s="528"/>
      <c r="K33" s="528"/>
    </row>
    <row r="34" spans="1:11" ht="12.75" customHeight="1" x14ac:dyDescent="0.2">
      <c r="A34" s="439"/>
      <c r="B34" s="439"/>
      <c r="C34" s="439"/>
      <c r="D34" s="439"/>
      <c r="E34" s="439"/>
      <c r="F34" s="528"/>
      <c r="G34" s="528"/>
      <c r="H34" s="528"/>
      <c r="I34" s="528"/>
      <c r="J34" s="528"/>
      <c r="K34" s="528"/>
    </row>
    <row r="35" spans="1:11" ht="12.75" customHeight="1" x14ac:dyDescent="0.2">
      <c r="A35" s="439"/>
      <c r="B35" s="439"/>
      <c r="C35" s="439"/>
      <c r="D35" s="439"/>
      <c r="E35" s="439"/>
      <c r="F35" s="528"/>
      <c r="G35" s="528"/>
      <c r="H35" s="528"/>
      <c r="I35" s="528"/>
      <c r="J35" s="528"/>
      <c r="K35" s="528"/>
    </row>
    <row r="36" spans="1:11" x14ac:dyDescent="0.2">
      <c r="A36" s="709" t="s">
        <v>0</v>
      </c>
      <c r="B36" s="709"/>
      <c r="C36" s="709"/>
      <c r="D36" s="709"/>
      <c r="E36" s="709"/>
      <c r="F36" s="709" t="s">
        <v>43</v>
      </c>
      <c r="G36" s="709"/>
      <c r="H36" s="709"/>
      <c r="I36" s="709"/>
      <c r="J36" s="709"/>
      <c r="K36" s="709"/>
    </row>
    <row r="37" spans="1:11" x14ac:dyDescent="0.2">
      <c r="A37" s="93" t="s">
        <v>1</v>
      </c>
      <c r="B37" s="44" t="s">
        <v>2</v>
      </c>
      <c r="C37" s="44"/>
      <c r="D37" s="93" t="s">
        <v>4</v>
      </c>
      <c r="E37" s="93" t="s">
        <v>1127</v>
      </c>
      <c r="F37" s="93" t="s">
        <v>5</v>
      </c>
      <c r="G37" s="93" t="s">
        <v>6</v>
      </c>
      <c r="H37" s="93" t="s">
        <v>71</v>
      </c>
      <c r="I37" s="93"/>
      <c r="J37" s="93"/>
      <c r="K37" s="93"/>
    </row>
    <row r="38" spans="1:11" x14ac:dyDescent="0.2">
      <c r="A38" s="303" t="s">
        <v>991</v>
      </c>
      <c r="B38" s="304" t="s">
        <v>968</v>
      </c>
      <c r="C38" s="380"/>
      <c r="D38" s="305">
        <v>0.23</v>
      </c>
      <c r="E38" s="305" t="s">
        <v>1128</v>
      </c>
      <c r="F38" s="234">
        <v>72989626243</v>
      </c>
      <c r="G38" s="306">
        <v>870</v>
      </c>
      <c r="H38" s="352">
        <f>G38*D38/100</f>
        <v>2.0010000000000003</v>
      </c>
      <c r="I38" s="379"/>
      <c r="J38" s="379"/>
      <c r="K38" s="379"/>
    </row>
    <row r="39" spans="1:11" x14ac:dyDescent="0.2">
      <c r="A39" s="303" t="s">
        <v>992</v>
      </c>
      <c r="B39" s="304" t="s">
        <v>969</v>
      </c>
      <c r="C39" s="380"/>
      <c r="D39" s="305">
        <v>0.47</v>
      </c>
      <c r="E39" s="305" t="s">
        <v>1128</v>
      </c>
      <c r="F39" s="234">
        <v>72989626244</v>
      </c>
      <c r="G39" s="306">
        <v>425</v>
      </c>
      <c r="H39" s="352">
        <f>G39*D39/100</f>
        <v>1.9975000000000001</v>
      </c>
      <c r="I39" s="379"/>
      <c r="J39" s="379"/>
      <c r="K39" s="379"/>
    </row>
    <row r="40" spans="1:11" x14ac:dyDescent="0.2">
      <c r="A40" s="303" t="s">
        <v>997</v>
      </c>
      <c r="B40" s="304" t="s">
        <v>970</v>
      </c>
      <c r="C40" s="380"/>
      <c r="D40" s="305">
        <v>0.79</v>
      </c>
      <c r="E40" s="305" t="s">
        <v>1128</v>
      </c>
      <c r="F40" s="234">
        <v>72989626245</v>
      </c>
      <c r="G40" s="306">
        <v>253</v>
      </c>
      <c r="H40" s="352">
        <f>G40*D40/100</f>
        <v>1.9987000000000001</v>
      </c>
      <c r="I40" s="379"/>
      <c r="J40" s="379"/>
      <c r="K40" s="379"/>
    </row>
    <row r="41" spans="1:11" x14ac:dyDescent="0.2">
      <c r="A41" s="303" t="s">
        <v>998</v>
      </c>
      <c r="B41" s="304" t="s">
        <v>971</v>
      </c>
      <c r="C41" s="380"/>
      <c r="D41" s="305">
        <v>1.27</v>
      </c>
      <c r="E41" s="305" t="s">
        <v>1128</v>
      </c>
      <c r="F41" s="234">
        <v>72989626246</v>
      </c>
      <c r="G41" s="306">
        <v>158</v>
      </c>
      <c r="H41" s="352">
        <f>G41*D41/100</f>
        <v>2.0066000000000002</v>
      </c>
      <c r="I41" s="379"/>
      <c r="J41" s="379"/>
      <c r="K41" s="379"/>
    </row>
    <row r="42" spans="1:11" x14ac:dyDescent="0.2">
      <c r="A42" s="722" t="s">
        <v>972</v>
      </c>
      <c r="B42" s="722"/>
      <c r="C42" s="722"/>
      <c r="D42" s="722"/>
      <c r="E42" s="722"/>
      <c r="F42" s="722"/>
      <c r="G42" s="722"/>
      <c r="H42" s="722"/>
      <c r="I42" s="722"/>
      <c r="J42" s="722"/>
      <c r="K42" s="722"/>
    </row>
    <row r="43" spans="1:11" x14ac:dyDescent="0.2">
      <c r="A43" s="436"/>
      <c r="B43" s="436"/>
      <c r="C43" s="436"/>
      <c r="D43" s="436"/>
      <c r="E43" s="436"/>
      <c r="F43" s="436"/>
      <c r="G43" s="436"/>
      <c r="H43" s="436"/>
      <c r="I43" s="436"/>
      <c r="J43" s="436"/>
      <c r="K43" s="436"/>
    </row>
    <row r="44" spans="1:11" x14ac:dyDescent="0.2">
      <c r="A44" s="436"/>
      <c r="B44" s="436"/>
      <c r="C44" s="436"/>
      <c r="D44" s="436"/>
      <c r="E44" s="436"/>
      <c r="F44" s="436"/>
      <c r="G44" s="436"/>
      <c r="H44" s="436"/>
      <c r="I44" s="436"/>
      <c r="J44" s="436"/>
      <c r="K44" s="436"/>
    </row>
    <row r="45" spans="1:11" x14ac:dyDescent="0.2">
      <c r="A45" s="436"/>
      <c r="B45" s="436"/>
      <c r="C45" s="436"/>
      <c r="D45" s="436"/>
      <c r="E45" s="436"/>
      <c r="F45" s="436"/>
      <c r="G45" s="436"/>
      <c r="H45" s="436"/>
      <c r="I45" s="436"/>
      <c r="J45" s="436"/>
      <c r="K45" s="436"/>
    </row>
    <row r="46" spans="1:11" x14ac:dyDescent="0.2">
      <c r="A46" s="436"/>
      <c r="B46" s="436"/>
      <c r="C46" s="436"/>
      <c r="D46" s="436"/>
      <c r="E46" s="436"/>
      <c r="F46" s="436"/>
      <c r="G46" s="436"/>
      <c r="H46" s="436"/>
      <c r="I46" s="436"/>
      <c r="J46" s="436"/>
      <c r="K46" s="436"/>
    </row>
    <row r="47" spans="1:11" x14ac:dyDescent="0.2">
      <c r="A47" s="436"/>
      <c r="B47" s="436"/>
      <c r="C47" s="436"/>
      <c r="D47" s="436"/>
      <c r="E47" s="436"/>
      <c r="F47" s="436"/>
      <c r="G47" s="436"/>
      <c r="H47" s="436"/>
      <c r="I47" s="436"/>
      <c r="J47" s="436"/>
      <c r="K47" s="436"/>
    </row>
    <row r="48" spans="1:11" x14ac:dyDescent="0.2">
      <c r="A48" s="436"/>
      <c r="B48" s="436"/>
      <c r="C48" s="436"/>
      <c r="D48" s="436"/>
      <c r="E48" s="436"/>
      <c r="F48" s="436"/>
      <c r="G48" s="436"/>
      <c r="H48" s="436"/>
      <c r="I48" s="436"/>
      <c r="J48" s="436"/>
      <c r="K48" s="436"/>
    </row>
    <row r="49" spans="1:11" x14ac:dyDescent="0.2">
      <c r="A49" s="436"/>
      <c r="B49" s="436"/>
      <c r="C49" s="436"/>
      <c r="D49" s="436"/>
      <c r="E49" s="436"/>
      <c r="F49" s="436"/>
      <c r="G49" s="436"/>
      <c r="H49" s="436"/>
      <c r="I49" s="436"/>
      <c r="J49" s="436"/>
      <c r="K49" s="436"/>
    </row>
    <row r="50" spans="1:11" x14ac:dyDescent="0.2">
      <c r="A50" s="436"/>
      <c r="B50" s="436"/>
      <c r="C50" s="436"/>
      <c r="D50" s="436"/>
      <c r="E50" s="436"/>
      <c r="F50" s="436"/>
      <c r="G50" s="436"/>
      <c r="H50" s="436"/>
      <c r="I50" s="436"/>
      <c r="J50" s="436"/>
      <c r="K50" s="436"/>
    </row>
    <row r="51" spans="1:11" x14ac:dyDescent="0.2">
      <c r="A51" s="436"/>
      <c r="B51" s="436"/>
      <c r="C51" s="436"/>
      <c r="D51" s="436"/>
      <c r="E51" s="436"/>
      <c r="F51" s="436"/>
      <c r="G51" s="436"/>
      <c r="H51" s="436"/>
      <c r="I51" s="436"/>
      <c r="J51" s="436"/>
      <c r="K51" s="436"/>
    </row>
    <row r="52" spans="1:11" x14ac:dyDescent="0.2">
      <c r="A52" s="436"/>
      <c r="B52" s="436"/>
      <c r="C52" s="436"/>
      <c r="D52" s="436"/>
      <c r="E52" s="436"/>
      <c r="F52" s="436"/>
      <c r="G52" s="436"/>
      <c r="H52" s="436"/>
      <c r="I52" s="436"/>
      <c r="J52" s="436"/>
      <c r="K52" s="436"/>
    </row>
    <row r="53" spans="1:11" x14ac:dyDescent="0.2">
      <c r="A53" s="436"/>
      <c r="B53" s="436"/>
      <c r="C53" s="436"/>
      <c r="D53" s="436"/>
      <c r="E53" s="436"/>
      <c r="F53" s="436"/>
      <c r="G53" s="436"/>
      <c r="H53" s="436"/>
      <c r="I53" s="436"/>
      <c r="J53" s="436"/>
      <c r="K53" s="436"/>
    </row>
    <row r="54" spans="1:11" x14ac:dyDescent="0.2">
      <c r="A54" s="436"/>
      <c r="B54" s="436"/>
      <c r="C54" s="436"/>
      <c r="D54" s="436"/>
      <c r="E54" s="436"/>
      <c r="F54" s="436"/>
      <c r="G54" s="436"/>
      <c r="H54" s="436"/>
      <c r="I54" s="436"/>
      <c r="J54" s="436"/>
      <c r="K54" s="436"/>
    </row>
    <row r="55" spans="1:11" x14ac:dyDescent="0.2">
      <c r="A55" s="436"/>
      <c r="B55" s="436"/>
      <c r="C55" s="436"/>
      <c r="D55" s="436"/>
      <c r="E55" s="436"/>
      <c r="F55" s="436"/>
      <c r="G55" s="436"/>
      <c r="H55" s="436"/>
      <c r="I55" s="436"/>
      <c r="J55" s="436"/>
      <c r="K55" s="436"/>
    </row>
    <row r="56" spans="1:11" x14ac:dyDescent="0.2">
      <c r="A56" s="436"/>
      <c r="B56" s="436"/>
      <c r="C56" s="436"/>
      <c r="D56" s="436"/>
      <c r="E56" s="436"/>
      <c r="F56" s="436"/>
      <c r="G56" s="436"/>
      <c r="H56" s="436"/>
      <c r="I56" s="436"/>
      <c r="J56" s="436"/>
      <c r="K56" s="436"/>
    </row>
    <row r="57" spans="1:11" x14ac:dyDescent="0.2">
      <c r="A57" s="436"/>
      <c r="B57" s="436"/>
      <c r="C57" s="436"/>
      <c r="D57" s="436"/>
      <c r="E57" s="436"/>
      <c r="F57" s="436"/>
      <c r="G57" s="436"/>
      <c r="H57" s="436"/>
      <c r="I57" s="436"/>
      <c r="J57" s="436"/>
      <c r="K57" s="436"/>
    </row>
    <row r="58" spans="1:11" ht="12.75" customHeight="1" x14ac:dyDescent="0.2">
      <c r="A58" s="537"/>
      <c r="B58" s="537"/>
      <c r="C58" s="537"/>
      <c r="D58" s="537"/>
      <c r="E58" s="537"/>
      <c r="F58" s="703" t="s">
        <v>1218</v>
      </c>
      <c r="G58" s="703"/>
      <c r="H58" s="703"/>
      <c r="I58" s="703"/>
      <c r="J58" s="703"/>
      <c r="K58" s="703"/>
    </row>
    <row r="59" spans="1:11" ht="12.75" customHeight="1" x14ac:dyDescent="0.2">
      <c r="A59" s="537"/>
      <c r="B59" s="537"/>
      <c r="C59" s="537"/>
      <c r="D59" s="537"/>
      <c r="E59" s="537"/>
      <c r="F59" s="703"/>
      <c r="G59" s="703"/>
      <c r="H59" s="703"/>
      <c r="I59" s="703"/>
      <c r="J59" s="703"/>
      <c r="K59" s="703"/>
    </row>
    <row r="60" spans="1:11" ht="12.75" customHeight="1" x14ac:dyDescent="0.2">
      <c r="A60" s="537"/>
      <c r="B60" s="537"/>
      <c r="C60" s="537"/>
      <c r="D60" s="537"/>
      <c r="E60" s="537"/>
      <c r="F60" s="703"/>
      <c r="G60" s="703"/>
      <c r="H60" s="703"/>
      <c r="I60" s="703"/>
      <c r="J60" s="703"/>
      <c r="K60" s="703"/>
    </row>
    <row r="61" spans="1:11" ht="12.75" customHeight="1" x14ac:dyDescent="0.2">
      <c r="A61" s="537"/>
      <c r="B61" s="537"/>
      <c r="C61" s="537"/>
      <c r="D61" s="537"/>
      <c r="E61" s="537"/>
      <c r="F61" s="703"/>
      <c r="G61" s="703"/>
      <c r="H61" s="703"/>
      <c r="I61" s="703"/>
      <c r="J61" s="703"/>
      <c r="K61" s="703"/>
    </row>
    <row r="62" spans="1:11" ht="12.75" customHeight="1" x14ac:dyDescent="0.2">
      <c r="A62" s="537"/>
      <c r="B62" s="537"/>
      <c r="C62" s="537"/>
      <c r="D62" s="537"/>
      <c r="E62" s="537"/>
      <c r="F62" s="703"/>
      <c r="G62" s="703"/>
      <c r="H62" s="703"/>
      <c r="I62" s="703"/>
      <c r="J62" s="703"/>
      <c r="K62" s="703"/>
    </row>
    <row r="63" spans="1:11" x14ac:dyDescent="0.2">
      <c r="A63" s="712" t="s">
        <v>0</v>
      </c>
      <c r="B63" s="713"/>
      <c r="C63" s="713"/>
      <c r="D63" s="713"/>
      <c r="E63" s="714"/>
      <c r="F63" s="709" t="s">
        <v>43</v>
      </c>
      <c r="G63" s="709"/>
      <c r="H63" s="709"/>
      <c r="I63" s="709"/>
      <c r="J63" s="709"/>
      <c r="K63" s="709"/>
    </row>
    <row r="64" spans="1:11" x14ac:dyDescent="0.2">
      <c r="A64" s="93" t="s">
        <v>1</v>
      </c>
      <c r="B64" s="93" t="s">
        <v>91</v>
      </c>
      <c r="C64" s="93" t="s">
        <v>3</v>
      </c>
      <c r="D64" s="93" t="s">
        <v>4</v>
      </c>
      <c r="E64" s="93" t="s">
        <v>1127</v>
      </c>
      <c r="F64" s="93" t="s">
        <v>5</v>
      </c>
      <c r="G64" s="93" t="s">
        <v>6</v>
      </c>
      <c r="H64" s="93" t="s">
        <v>71</v>
      </c>
      <c r="I64" s="93"/>
      <c r="J64" s="93"/>
      <c r="K64" s="93"/>
    </row>
    <row r="65" spans="1:11" x14ac:dyDescent="0.2">
      <c r="A65" s="353" t="s">
        <v>989</v>
      </c>
      <c r="B65" s="354" t="s">
        <v>72</v>
      </c>
      <c r="C65" s="354" t="s">
        <v>13</v>
      </c>
      <c r="D65" s="355">
        <v>0.98</v>
      </c>
      <c r="E65" s="304" t="s">
        <v>1129</v>
      </c>
      <c r="F65" s="234">
        <v>72989626282</v>
      </c>
      <c r="G65" s="356">
        <v>204</v>
      </c>
      <c r="H65" s="358">
        <f t="shared" ref="H65:H75" si="0">G65*(D65/100)</f>
        <v>1.9991999999999999</v>
      </c>
      <c r="I65" s="379"/>
      <c r="J65" s="379"/>
      <c r="K65" s="379"/>
    </row>
    <row r="66" spans="1:11" x14ac:dyDescent="0.2">
      <c r="A66" s="303" t="s">
        <v>990</v>
      </c>
      <c r="B66" s="304" t="s">
        <v>72</v>
      </c>
      <c r="C66" s="304" t="s">
        <v>8</v>
      </c>
      <c r="D66" s="305">
        <v>1.1299999999999999</v>
      </c>
      <c r="E66" s="304" t="s">
        <v>1129</v>
      </c>
      <c r="F66" s="234">
        <v>72989626284</v>
      </c>
      <c r="G66" s="306">
        <v>178</v>
      </c>
      <c r="H66" s="358">
        <f t="shared" si="0"/>
        <v>2.0114000000000001</v>
      </c>
      <c r="I66" s="379"/>
      <c r="J66" s="379"/>
      <c r="K66" s="379"/>
    </row>
    <row r="67" spans="1:11" x14ac:dyDescent="0.2">
      <c r="A67" s="303" t="s">
        <v>1013</v>
      </c>
      <c r="B67" s="304" t="s">
        <v>72</v>
      </c>
      <c r="C67" s="304" t="s">
        <v>29</v>
      </c>
      <c r="D67" s="305">
        <v>1.29</v>
      </c>
      <c r="E67" s="304" t="s">
        <v>1129</v>
      </c>
      <c r="F67" s="234">
        <v>72989626286</v>
      </c>
      <c r="G67" s="306">
        <v>155</v>
      </c>
      <c r="H67" s="358">
        <f t="shared" si="0"/>
        <v>1.9995000000000001</v>
      </c>
      <c r="I67" s="379"/>
      <c r="J67" s="379"/>
      <c r="K67" s="379"/>
    </row>
    <row r="68" spans="1:11" x14ac:dyDescent="0.2">
      <c r="A68" s="303" t="s">
        <v>1014</v>
      </c>
      <c r="B68" s="304" t="s">
        <v>72</v>
      </c>
      <c r="C68" s="304" t="s">
        <v>23</v>
      </c>
      <c r="D68" s="305">
        <v>1.46</v>
      </c>
      <c r="E68" s="304" t="s">
        <v>1129</v>
      </c>
      <c r="F68" s="234">
        <v>72989626287</v>
      </c>
      <c r="G68" s="306">
        <v>137</v>
      </c>
      <c r="H68" s="358">
        <f t="shared" si="0"/>
        <v>2.0002</v>
      </c>
      <c r="I68" s="379"/>
      <c r="J68" s="379"/>
      <c r="K68" s="379"/>
    </row>
    <row r="69" spans="1:11" x14ac:dyDescent="0.2">
      <c r="A69" s="303" t="s">
        <v>1217</v>
      </c>
      <c r="B69" s="304" t="s">
        <v>72</v>
      </c>
      <c r="C69" s="304" t="s">
        <v>32</v>
      </c>
      <c r="D69" s="305">
        <v>1.67</v>
      </c>
      <c r="E69" s="304" t="s">
        <v>1129</v>
      </c>
      <c r="F69" s="234">
        <v>72989626288</v>
      </c>
      <c r="G69" s="306">
        <v>120</v>
      </c>
      <c r="H69" s="358">
        <f t="shared" si="0"/>
        <v>2.004</v>
      </c>
      <c r="I69" s="379"/>
      <c r="J69" s="379"/>
      <c r="K69" s="379"/>
    </row>
    <row r="70" spans="1:11" x14ac:dyDescent="0.2">
      <c r="A70" s="303" t="s">
        <v>1015</v>
      </c>
      <c r="B70" s="304" t="s">
        <v>73</v>
      </c>
      <c r="C70" s="304" t="s">
        <v>8</v>
      </c>
      <c r="D70" s="305">
        <v>2.4500000000000002</v>
      </c>
      <c r="E70" s="304" t="s">
        <v>1129</v>
      </c>
      <c r="F70" s="234">
        <v>72989626298</v>
      </c>
      <c r="G70" s="306">
        <v>82</v>
      </c>
      <c r="H70" s="358">
        <f t="shared" si="0"/>
        <v>2.0089999999999999</v>
      </c>
      <c r="I70" s="379"/>
      <c r="J70" s="379"/>
      <c r="K70" s="379"/>
    </row>
    <row r="71" spans="1:11" x14ac:dyDescent="0.2">
      <c r="A71" s="303" t="s">
        <v>1214</v>
      </c>
      <c r="B71" s="304" t="s">
        <v>73</v>
      </c>
      <c r="C71" s="304" t="s">
        <v>29</v>
      </c>
      <c r="D71" s="305">
        <v>2.71</v>
      </c>
      <c r="E71" s="304" t="s">
        <v>1129</v>
      </c>
      <c r="F71" s="234">
        <v>72989626299</v>
      </c>
      <c r="G71" s="306">
        <v>74</v>
      </c>
      <c r="H71" s="358">
        <f t="shared" si="0"/>
        <v>2.0053999999999998</v>
      </c>
      <c r="I71" s="379"/>
      <c r="J71" s="379"/>
      <c r="K71" s="379"/>
    </row>
    <row r="72" spans="1:11" x14ac:dyDescent="0.2">
      <c r="A72" s="303" t="s">
        <v>1008</v>
      </c>
      <c r="B72" s="304" t="s">
        <v>73</v>
      </c>
      <c r="C72" s="304" t="s">
        <v>23</v>
      </c>
      <c r="D72" s="305">
        <v>3.06</v>
      </c>
      <c r="E72" s="304" t="s">
        <v>1129</v>
      </c>
      <c r="F72" s="234">
        <v>72989626300</v>
      </c>
      <c r="G72" s="306">
        <v>65</v>
      </c>
      <c r="H72" s="358">
        <f t="shared" si="0"/>
        <v>1.9890000000000001</v>
      </c>
      <c r="I72" s="379"/>
      <c r="J72" s="379"/>
      <c r="K72" s="379"/>
    </row>
    <row r="73" spans="1:11" x14ac:dyDescent="0.2">
      <c r="A73" s="303" t="s">
        <v>1016</v>
      </c>
      <c r="B73" s="304" t="s">
        <v>73</v>
      </c>
      <c r="C73" s="304" t="s">
        <v>32</v>
      </c>
      <c r="D73" s="305">
        <v>3.55</v>
      </c>
      <c r="E73" s="304" t="s">
        <v>1129</v>
      </c>
      <c r="F73" s="234">
        <v>72989626301</v>
      </c>
      <c r="G73" s="306">
        <v>56</v>
      </c>
      <c r="H73" s="358">
        <f t="shared" si="0"/>
        <v>1.9879999999999998</v>
      </c>
      <c r="I73" s="379"/>
      <c r="J73" s="379"/>
      <c r="K73" s="379"/>
    </row>
    <row r="74" spans="1:11" x14ac:dyDescent="0.2">
      <c r="A74" s="303" t="s">
        <v>1215</v>
      </c>
      <c r="B74" s="304" t="s">
        <v>73</v>
      </c>
      <c r="C74" s="304" t="s">
        <v>33</v>
      </c>
      <c r="D74" s="305">
        <v>4.01</v>
      </c>
      <c r="E74" s="304" t="s">
        <v>1130</v>
      </c>
      <c r="F74" s="234">
        <v>72989626302</v>
      </c>
      <c r="G74" s="306">
        <v>50</v>
      </c>
      <c r="H74" s="358">
        <f t="shared" si="0"/>
        <v>2.0049999999999999</v>
      </c>
      <c r="I74" s="379"/>
      <c r="J74" s="379"/>
      <c r="K74" s="379"/>
    </row>
    <row r="75" spans="1:11" x14ac:dyDescent="0.2">
      <c r="A75" s="303" t="s">
        <v>1216</v>
      </c>
      <c r="B75" s="304" t="s">
        <v>73</v>
      </c>
      <c r="C75" s="304" t="s">
        <v>34</v>
      </c>
      <c r="D75" s="305">
        <v>4.47</v>
      </c>
      <c r="E75" s="304" t="s">
        <v>1130</v>
      </c>
      <c r="F75" s="234">
        <v>72989626303</v>
      </c>
      <c r="G75" s="306">
        <v>45</v>
      </c>
      <c r="H75" s="358">
        <f t="shared" si="0"/>
        <v>2.0114999999999998</v>
      </c>
      <c r="I75" s="379"/>
      <c r="J75" s="379"/>
      <c r="K75" s="379"/>
    </row>
    <row r="76" spans="1:11" x14ac:dyDescent="0.2">
      <c r="A76" s="303" t="s">
        <v>973</v>
      </c>
      <c r="B76" s="304" t="s">
        <v>73</v>
      </c>
      <c r="C76" s="304" t="s">
        <v>63</v>
      </c>
      <c r="D76" s="305">
        <v>6.56</v>
      </c>
      <c r="E76" s="304" t="s">
        <v>1129</v>
      </c>
      <c r="F76" s="234">
        <v>72989626310</v>
      </c>
      <c r="G76" s="306">
        <v>30</v>
      </c>
      <c r="H76" s="358">
        <f t="shared" ref="H76:H83" si="1">G76*(D76/100)</f>
        <v>1.9679999999999997</v>
      </c>
      <c r="I76" s="379"/>
      <c r="J76" s="379"/>
      <c r="K76" s="379"/>
    </row>
    <row r="77" spans="1:11" x14ac:dyDescent="0.2">
      <c r="A77" s="303" t="s">
        <v>974</v>
      </c>
      <c r="B77" s="304" t="s">
        <v>73</v>
      </c>
      <c r="C77" s="304" t="s">
        <v>39</v>
      </c>
      <c r="D77" s="305">
        <v>6.9</v>
      </c>
      <c r="E77" s="304" t="s">
        <v>1129</v>
      </c>
      <c r="F77" s="234">
        <v>72989626311</v>
      </c>
      <c r="G77" s="306">
        <v>29</v>
      </c>
      <c r="H77" s="358">
        <f t="shared" si="1"/>
        <v>2.0010000000000003</v>
      </c>
      <c r="I77" s="379"/>
      <c r="J77" s="379"/>
      <c r="K77" s="379"/>
    </row>
    <row r="78" spans="1:11" x14ac:dyDescent="0.2">
      <c r="A78" s="303" t="s">
        <v>1119</v>
      </c>
      <c r="B78" s="304" t="s">
        <v>74</v>
      </c>
      <c r="C78" s="304" t="s">
        <v>33</v>
      </c>
      <c r="D78" s="305">
        <v>6.76</v>
      </c>
      <c r="E78" s="304" t="s">
        <v>1129</v>
      </c>
      <c r="F78" s="234">
        <v>72989626324</v>
      </c>
      <c r="G78" s="306">
        <v>30</v>
      </c>
      <c r="H78" s="358">
        <f t="shared" si="1"/>
        <v>2.0279999999999996</v>
      </c>
      <c r="I78" s="379"/>
      <c r="J78" s="379"/>
      <c r="K78" s="379"/>
    </row>
    <row r="79" spans="1:11" x14ac:dyDescent="0.2">
      <c r="A79" s="303" t="s">
        <v>1078</v>
      </c>
      <c r="B79" s="304" t="s">
        <v>75</v>
      </c>
      <c r="C79" s="304" t="s">
        <v>23</v>
      </c>
      <c r="D79" s="305">
        <v>7.5</v>
      </c>
      <c r="E79" s="304" t="s">
        <v>1129</v>
      </c>
      <c r="F79" s="234">
        <v>72989626347</v>
      </c>
      <c r="G79" s="306">
        <v>27</v>
      </c>
      <c r="H79" s="358">
        <f t="shared" si="1"/>
        <v>2.0249999999999999</v>
      </c>
      <c r="I79" s="379"/>
      <c r="J79" s="379"/>
      <c r="K79" s="379"/>
    </row>
    <row r="80" spans="1:11" x14ac:dyDescent="0.2">
      <c r="A80" s="303" t="s">
        <v>1079</v>
      </c>
      <c r="B80" s="304" t="s">
        <v>75</v>
      </c>
      <c r="C80" s="304" t="s">
        <v>32</v>
      </c>
      <c r="D80" s="305">
        <v>8.3000000000000007</v>
      </c>
      <c r="E80" s="304" t="s">
        <v>1129</v>
      </c>
      <c r="F80" s="234">
        <v>72989626348</v>
      </c>
      <c r="G80" s="306">
        <v>24</v>
      </c>
      <c r="H80" s="358">
        <f t="shared" si="1"/>
        <v>1.992</v>
      </c>
      <c r="I80" s="379"/>
      <c r="J80" s="379"/>
      <c r="K80" s="379"/>
    </row>
    <row r="81" spans="1:11" x14ac:dyDescent="0.2">
      <c r="A81" s="303" t="s">
        <v>1220</v>
      </c>
      <c r="B81" s="304" t="s">
        <v>75</v>
      </c>
      <c r="C81" s="304" t="s">
        <v>33</v>
      </c>
      <c r="D81" s="305">
        <v>9.1</v>
      </c>
      <c r="E81" s="304" t="s">
        <v>1129</v>
      </c>
      <c r="F81" s="234">
        <v>72989626349</v>
      </c>
      <c r="G81" s="306">
        <v>22</v>
      </c>
      <c r="H81" s="358">
        <f t="shared" si="1"/>
        <v>2.0019999999999998</v>
      </c>
      <c r="I81" s="379"/>
      <c r="J81" s="379"/>
      <c r="K81" s="379"/>
    </row>
    <row r="82" spans="1:11" x14ac:dyDescent="0.2">
      <c r="A82" s="303" t="s">
        <v>1219</v>
      </c>
      <c r="B82" s="304" t="s">
        <v>75</v>
      </c>
      <c r="C82" s="304" t="s">
        <v>34</v>
      </c>
      <c r="D82" s="305">
        <v>10.8</v>
      </c>
      <c r="E82" s="304" t="s">
        <v>1130</v>
      </c>
      <c r="F82" s="234">
        <v>72989626350</v>
      </c>
      <c r="G82" s="306">
        <v>19</v>
      </c>
      <c r="H82" s="358">
        <f t="shared" si="1"/>
        <v>2.052</v>
      </c>
      <c r="I82" s="379"/>
      <c r="J82" s="379"/>
      <c r="K82" s="379"/>
    </row>
    <row r="83" spans="1:11" x14ac:dyDescent="0.2">
      <c r="A83" s="303" t="s">
        <v>1080</v>
      </c>
      <c r="B83" s="304" t="s">
        <v>75</v>
      </c>
      <c r="C83" s="304" t="s">
        <v>17</v>
      </c>
      <c r="D83" s="305">
        <v>11.57</v>
      </c>
      <c r="E83" s="304" t="s">
        <v>1129</v>
      </c>
      <c r="F83" s="234">
        <v>72989626352</v>
      </c>
      <c r="G83" s="306">
        <v>17</v>
      </c>
      <c r="H83" s="358">
        <f t="shared" si="1"/>
        <v>1.9668999999999999</v>
      </c>
      <c r="I83" s="379"/>
      <c r="J83" s="379"/>
      <c r="K83" s="379"/>
    </row>
    <row r="84" spans="1:11" ht="12.75" customHeight="1" x14ac:dyDescent="0.2">
      <c r="A84" s="608"/>
      <c r="B84" s="609"/>
      <c r="C84" s="609"/>
      <c r="D84" s="609"/>
      <c r="E84" s="610"/>
      <c r="F84" s="703" t="s">
        <v>1125</v>
      </c>
      <c r="G84" s="703"/>
      <c r="H84" s="703"/>
      <c r="I84" s="703"/>
      <c r="J84" s="703"/>
      <c r="K84" s="703"/>
    </row>
    <row r="85" spans="1:11" ht="12.75" customHeight="1" x14ac:dyDescent="0.2">
      <c r="A85" s="611"/>
      <c r="B85" s="612"/>
      <c r="C85" s="612"/>
      <c r="D85" s="612"/>
      <c r="E85" s="613"/>
      <c r="F85" s="703"/>
      <c r="G85" s="703"/>
      <c r="H85" s="703"/>
      <c r="I85" s="703"/>
      <c r="J85" s="703"/>
      <c r="K85" s="703"/>
    </row>
    <row r="86" spans="1:11" ht="12.75" customHeight="1" x14ac:dyDescent="0.2">
      <c r="A86" s="611"/>
      <c r="B86" s="612"/>
      <c r="C86" s="612"/>
      <c r="D86" s="612"/>
      <c r="E86" s="613"/>
      <c r="F86" s="703"/>
      <c r="G86" s="703"/>
      <c r="H86" s="703"/>
      <c r="I86" s="703"/>
      <c r="J86" s="703"/>
      <c r="K86" s="703"/>
    </row>
    <row r="87" spans="1:11" ht="12.75" customHeight="1" x14ac:dyDescent="0.2">
      <c r="A87" s="611"/>
      <c r="B87" s="612"/>
      <c r="C87" s="612"/>
      <c r="D87" s="612"/>
      <c r="E87" s="613"/>
      <c r="F87" s="703"/>
      <c r="G87" s="703"/>
      <c r="H87" s="703"/>
      <c r="I87" s="703"/>
      <c r="J87" s="703"/>
      <c r="K87" s="703"/>
    </row>
    <row r="88" spans="1:11" ht="12.75" customHeight="1" x14ac:dyDescent="0.2">
      <c r="A88" s="614"/>
      <c r="B88" s="615"/>
      <c r="C88" s="615"/>
      <c r="D88" s="615"/>
      <c r="E88" s="616"/>
      <c r="F88" s="703"/>
      <c r="G88" s="703"/>
      <c r="H88" s="703"/>
      <c r="I88" s="703"/>
      <c r="J88" s="703"/>
      <c r="K88" s="703"/>
    </row>
    <row r="89" spans="1:11" x14ac:dyDescent="0.2">
      <c r="A89" s="705" t="s">
        <v>0</v>
      </c>
      <c r="B89" s="706"/>
      <c r="C89" s="706"/>
      <c r="D89" s="706"/>
      <c r="E89" s="707"/>
      <c r="F89" s="704" t="s">
        <v>43</v>
      </c>
      <c r="G89" s="704"/>
      <c r="H89" s="704"/>
      <c r="I89" s="704"/>
      <c r="J89" s="704"/>
      <c r="K89" s="704"/>
    </row>
    <row r="90" spans="1:11" x14ac:dyDescent="0.2">
      <c r="A90" s="93" t="s">
        <v>1</v>
      </c>
      <c r="B90" s="93" t="s">
        <v>91</v>
      </c>
      <c r="C90" s="93" t="s">
        <v>3</v>
      </c>
      <c r="D90" s="93" t="s">
        <v>4</v>
      </c>
      <c r="E90" s="93" t="s">
        <v>1127</v>
      </c>
      <c r="F90" s="93" t="s">
        <v>5</v>
      </c>
      <c r="G90" s="93" t="s">
        <v>6</v>
      </c>
      <c r="H90" s="93" t="s">
        <v>71</v>
      </c>
      <c r="I90" s="93"/>
      <c r="J90" s="93"/>
      <c r="K90" s="93"/>
    </row>
    <row r="91" spans="1:11" x14ac:dyDescent="0.2">
      <c r="A91" s="303" t="s">
        <v>1126</v>
      </c>
      <c r="B91" s="304" t="s">
        <v>72</v>
      </c>
      <c r="C91" s="304" t="s">
        <v>33</v>
      </c>
      <c r="D91" s="305">
        <v>1.88</v>
      </c>
      <c r="E91" s="304" t="s">
        <v>1129</v>
      </c>
      <c r="F91" s="234">
        <v>72989626505</v>
      </c>
      <c r="G91" s="306">
        <v>106</v>
      </c>
      <c r="H91" s="358">
        <f>G91*(D91/100)</f>
        <v>1.9927999999999997</v>
      </c>
      <c r="I91" s="379"/>
      <c r="J91" s="379"/>
      <c r="K91" s="379"/>
    </row>
    <row r="92" spans="1:11" x14ac:dyDescent="0.2">
      <c r="A92" s="303" t="s">
        <v>1120</v>
      </c>
      <c r="B92" s="304" t="s">
        <v>74</v>
      </c>
      <c r="C92" s="304" t="s">
        <v>32</v>
      </c>
      <c r="D92" s="305">
        <v>5.76</v>
      </c>
      <c r="E92" s="304" t="s">
        <v>1129</v>
      </c>
      <c r="F92" s="234">
        <v>72989626529</v>
      </c>
      <c r="G92" s="306">
        <v>35</v>
      </c>
      <c r="H92" s="358">
        <f t="shared" ref="H92:H97" si="2">G92*(D92/100)</f>
        <v>2.016</v>
      </c>
      <c r="I92" s="379"/>
      <c r="J92" s="379"/>
      <c r="K92" s="379"/>
    </row>
    <row r="93" spans="1:11" x14ac:dyDescent="0.2">
      <c r="A93" s="303" t="s">
        <v>1121</v>
      </c>
      <c r="B93" s="304" t="s">
        <v>74</v>
      </c>
      <c r="C93" s="304" t="s">
        <v>17</v>
      </c>
      <c r="D93" s="305">
        <v>8.4</v>
      </c>
      <c r="E93" s="304" t="s">
        <v>1129</v>
      </c>
      <c r="F93" s="234">
        <v>72989626533</v>
      </c>
      <c r="G93" s="306">
        <v>24</v>
      </c>
      <c r="H93" s="358">
        <f t="shared" si="2"/>
        <v>2.016</v>
      </c>
      <c r="I93" s="379"/>
      <c r="J93" s="379"/>
      <c r="K93" s="379"/>
    </row>
    <row r="94" spans="1:11" x14ac:dyDescent="0.2">
      <c r="A94" s="353" t="s">
        <v>1118</v>
      </c>
      <c r="B94" s="354" t="s">
        <v>75</v>
      </c>
      <c r="C94" s="354" t="s">
        <v>105</v>
      </c>
      <c r="D94" s="355">
        <v>25.48</v>
      </c>
      <c r="E94" s="304" t="s">
        <v>1130</v>
      </c>
      <c r="F94" s="234">
        <v>72989626550</v>
      </c>
      <c r="G94" s="356">
        <f>2/(D94/100)</f>
        <v>7.8492935635792769</v>
      </c>
      <c r="H94" s="357">
        <v>2</v>
      </c>
      <c r="I94" s="379"/>
      <c r="J94" s="379"/>
      <c r="K94" s="379"/>
    </row>
    <row r="95" spans="1:11" x14ac:dyDescent="0.2">
      <c r="A95" s="303" t="s">
        <v>1122</v>
      </c>
      <c r="B95" s="304" t="s">
        <v>86</v>
      </c>
      <c r="C95" s="304" t="s">
        <v>33</v>
      </c>
      <c r="D95" s="305">
        <v>18.399999999999999</v>
      </c>
      <c r="E95" s="304" t="s">
        <v>1129</v>
      </c>
      <c r="F95" s="234">
        <v>72989626575</v>
      </c>
      <c r="G95" s="306">
        <v>11</v>
      </c>
      <c r="H95" s="358">
        <f t="shared" si="2"/>
        <v>2.024</v>
      </c>
      <c r="I95" s="379"/>
      <c r="J95" s="379"/>
      <c r="K95" s="379"/>
    </row>
    <row r="96" spans="1:11" x14ac:dyDescent="0.2">
      <c r="A96" s="303" t="s">
        <v>1123</v>
      </c>
      <c r="B96" s="304" t="s">
        <v>86</v>
      </c>
      <c r="C96" s="304" t="s">
        <v>19</v>
      </c>
      <c r="D96" s="305">
        <v>21.82</v>
      </c>
      <c r="E96" s="304" t="s">
        <v>1129</v>
      </c>
      <c r="F96" s="234">
        <v>72989626577</v>
      </c>
      <c r="G96" s="306">
        <v>9</v>
      </c>
      <c r="H96" s="358">
        <f t="shared" si="2"/>
        <v>1.9638</v>
      </c>
      <c r="I96" s="379"/>
      <c r="J96" s="379"/>
      <c r="K96" s="379"/>
    </row>
    <row r="97" spans="1:11" x14ac:dyDescent="0.2">
      <c r="A97" s="303" t="s">
        <v>1124</v>
      </c>
      <c r="B97" s="304" t="s">
        <v>86</v>
      </c>
      <c r="C97" s="304" t="s">
        <v>35</v>
      </c>
      <c r="D97" s="305">
        <v>24.74</v>
      </c>
      <c r="E97" s="304" t="s">
        <v>1129</v>
      </c>
      <c r="F97" s="234">
        <v>72989626579</v>
      </c>
      <c r="G97" s="306">
        <v>8</v>
      </c>
      <c r="H97" s="358">
        <f t="shared" si="2"/>
        <v>1.9791999999999998</v>
      </c>
      <c r="I97" s="379"/>
      <c r="J97" s="379"/>
      <c r="K97" s="379"/>
    </row>
    <row r="99" spans="1:11" x14ac:dyDescent="0.2">
      <c r="A99" s="92"/>
      <c r="B99" s="92"/>
      <c r="C99" s="92"/>
      <c r="D99" s="92"/>
      <c r="E99" s="92"/>
      <c r="F99" s="92"/>
      <c r="G99" s="92"/>
      <c r="H99" s="92"/>
    </row>
  </sheetData>
  <mergeCells count="26">
    <mergeCell ref="F36:H36"/>
    <mergeCell ref="I36:K36"/>
    <mergeCell ref="F63:H63"/>
    <mergeCell ref="I63:K63"/>
    <mergeCell ref="F58:K62"/>
    <mergeCell ref="A42:K42"/>
    <mergeCell ref="A58:E62"/>
    <mergeCell ref="A36:E36"/>
    <mergeCell ref="A63:E63"/>
    <mergeCell ref="F1:K5"/>
    <mergeCell ref="F31:K35"/>
    <mergeCell ref="F6:H6"/>
    <mergeCell ref="I6:K6"/>
    <mergeCell ref="A1:E5"/>
    <mergeCell ref="A31:E35"/>
    <mergeCell ref="A6:E6"/>
    <mergeCell ref="A16:E20"/>
    <mergeCell ref="F16:K20"/>
    <mergeCell ref="A21:E21"/>
    <mergeCell ref="F21:H21"/>
    <mergeCell ref="I21:K21"/>
    <mergeCell ref="F84:K88"/>
    <mergeCell ref="F89:H89"/>
    <mergeCell ref="I89:K89"/>
    <mergeCell ref="A84:E88"/>
    <mergeCell ref="A89:E89"/>
  </mergeCells>
  <phoneticPr fontId="5" type="noConversion"/>
  <printOptions horizontalCentered="1"/>
  <pageMargins left="0" right="0" top="0.8" bottom="0.25" header="0.2" footer="0.2"/>
  <pageSetup orientation="portrait" r:id="rId1"/>
  <headerFooter alignWithMargins="0">
    <oddHeader>&amp;L&amp;"BrushScript BT,Regular"&amp;22Quality &amp;16Nut &amp; Bolt Company&amp;"Arial,Regular"&amp;10
2900 Sencore Dr. - 102    Sioux Falls, SD  57107&amp;R
Phone #   605-338-0852
Fax #      605-338-0874</oddHeader>
    <oddFooter>&amp;CPage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9"/>
  <sheetViews>
    <sheetView zoomScaleNormal="100" zoomScaleSheetLayoutView="100" workbookViewId="0">
      <selection activeCell="L1" sqref="L1"/>
    </sheetView>
  </sheetViews>
  <sheetFormatPr defaultColWidth="9.140625" defaultRowHeight="12.75" x14ac:dyDescent="0.2"/>
  <cols>
    <col min="1" max="1" width="19" style="237" customWidth="1"/>
    <col min="2" max="2" width="6.140625" style="238" customWidth="1"/>
    <col min="3" max="3" width="8" style="238" customWidth="1"/>
    <col min="4" max="4" width="7.140625" style="238" customWidth="1"/>
    <col min="5" max="5" width="7" style="238" customWidth="1"/>
    <col min="6" max="6" width="15.7109375" style="238" customWidth="1"/>
    <col min="7" max="8" width="5.7109375" style="238" customWidth="1"/>
    <col min="9" max="9" width="15.7109375" style="238" customWidth="1"/>
    <col min="10" max="11" width="5.7109375" style="229" customWidth="1"/>
    <col min="12" max="16384" width="9.140625" style="229"/>
  </cols>
  <sheetData>
    <row r="1" spans="1:11" ht="12.75" customHeight="1" x14ac:dyDescent="0.2">
      <c r="A1" s="674"/>
      <c r="B1" s="674"/>
      <c r="C1" s="674"/>
      <c r="D1" s="674"/>
      <c r="E1" s="674"/>
      <c r="F1" s="675" t="s">
        <v>982</v>
      </c>
      <c r="G1" s="675"/>
      <c r="H1" s="675"/>
      <c r="I1" s="675"/>
      <c r="J1" s="675"/>
      <c r="K1" s="675"/>
    </row>
    <row r="2" spans="1:11" ht="12.75" customHeight="1" x14ac:dyDescent="0.2">
      <c r="A2" s="674"/>
      <c r="B2" s="674"/>
      <c r="C2" s="674"/>
      <c r="D2" s="674"/>
      <c r="E2" s="674"/>
      <c r="F2" s="675"/>
      <c r="G2" s="675"/>
      <c r="H2" s="675"/>
      <c r="I2" s="675"/>
      <c r="J2" s="675"/>
      <c r="K2" s="675"/>
    </row>
    <row r="3" spans="1:11" ht="12.75" customHeight="1" x14ac:dyDescent="0.2">
      <c r="A3" s="674"/>
      <c r="B3" s="674"/>
      <c r="C3" s="674"/>
      <c r="D3" s="674"/>
      <c r="E3" s="674"/>
      <c r="F3" s="675"/>
      <c r="G3" s="675"/>
      <c r="H3" s="675"/>
      <c r="I3" s="675"/>
      <c r="J3" s="675"/>
      <c r="K3" s="675"/>
    </row>
    <row r="4" spans="1:11" ht="12.75" customHeight="1" x14ac:dyDescent="0.2">
      <c r="A4" s="674"/>
      <c r="B4" s="674"/>
      <c r="C4" s="674"/>
      <c r="D4" s="674"/>
      <c r="E4" s="674"/>
      <c r="F4" s="675"/>
      <c r="G4" s="675"/>
      <c r="H4" s="675"/>
      <c r="I4" s="675"/>
      <c r="J4" s="675"/>
      <c r="K4" s="675"/>
    </row>
    <row r="5" spans="1:11" ht="12.75" customHeight="1" x14ac:dyDescent="0.2">
      <c r="A5" s="674"/>
      <c r="B5" s="674"/>
      <c r="C5" s="674"/>
      <c r="D5" s="674"/>
      <c r="E5" s="674"/>
      <c r="F5" s="675"/>
      <c r="G5" s="675"/>
      <c r="H5" s="675"/>
      <c r="I5" s="675"/>
      <c r="J5" s="675"/>
      <c r="K5" s="675"/>
    </row>
    <row r="6" spans="1:11" x14ac:dyDescent="0.2">
      <c r="A6" s="716" t="s">
        <v>884</v>
      </c>
      <c r="B6" s="716"/>
      <c r="C6" s="716"/>
      <c r="D6" s="716"/>
      <c r="E6" s="716"/>
      <c r="F6" s="691" t="s">
        <v>885</v>
      </c>
      <c r="G6" s="691"/>
      <c r="H6" s="691"/>
      <c r="I6" s="691"/>
      <c r="J6" s="691"/>
      <c r="K6" s="691"/>
    </row>
    <row r="7" spans="1:11" x14ac:dyDescent="0.2">
      <c r="A7" s="239" t="s">
        <v>1</v>
      </c>
      <c r="B7" s="239" t="s">
        <v>985</v>
      </c>
      <c r="C7" s="239" t="s">
        <v>91</v>
      </c>
      <c r="D7" s="239" t="s">
        <v>3</v>
      </c>
      <c r="E7" s="239" t="s">
        <v>4</v>
      </c>
      <c r="F7" s="239" t="s">
        <v>5</v>
      </c>
      <c r="G7" s="239" t="s">
        <v>6</v>
      </c>
      <c r="H7" s="239" t="s">
        <v>71</v>
      </c>
      <c r="I7" s="240"/>
      <c r="J7" s="239"/>
      <c r="K7" s="239"/>
    </row>
    <row r="8" spans="1:11" x14ac:dyDescent="0.2">
      <c r="A8" s="235" t="s">
        <v>978</v>
      </c>
      <c r="B8" s="236" t="s">
        <v>983</v>
      </c>
      <c r="C8" s="236" t="s">
        <v>72</v>
      </c>
      <c r="D8" s="236">
        <v>16</v>
      </c>
      <c r="E8" s="236">
        <v>1.23</v>
      </c>
      <c r="F8" s="236"/>
      <c r="G8" s="236">
        <v>162</v>
      </c>
      <c r="H8" s="233">
        <f t="shared" ref="H8:H10" si="0">G8*(E8/100)</f>
        <v>1.9925999999999999</v>
      </c>
      <c r="I8" s="240"/>
      <c r="J8" s="240"/>
      <c r="K8" s="240"/>
    </row>
    <row r="9" spans="1:11" x14ac:dyDescent="0.2">
      <c r="A9" s="235" t="s">
        <v>980</v>
      </c>
      <c r="B9" s="236" t="s">
        <v>983</v>
      </c>
      <c r="C9" s="236" t="s">
        <v>72</v>
      </c>
      <c r="D9" s="236">
        <v>35</v>
      </c>
      <c r="E9" s="236">
        <v>2.02</v>
      </c>
      <c r="F9" s="236"/>
      <c r="G9" s="236">
        <v>99</v>
      </c>
      <c r="H9" s="233">
        <f t="shared" si="0"/>
        <v>1.9998</v>
      </c>
      <c r="I9" s="240"/>
      <c r="J9" s="240"/>
      <c r="K9" s="240"/>
    </row>
    <row r="10" spans="1:11" x14ac:dyDescent="0.2">
      <c r="A10" s="235" t="s">
        <v>976</v>
      </c>
      <c r="B10" s="236" t="s">
        <v>983</v>
      </c>
      <c r="C10" s="236" t="s">
        <v>73</v>
      </c>
      <c r="D10" s="236">
        <v>20</v>
      </c>
      <c r="E10" s="236">
        <v>3</v>
      </c>
      <c r="F10" s="236"/>
      <c r="G10" s="236">
        <v>66</v>
      </c>
      <c r="H10" s="233">
        <f t="shared" si="0"/>
        <v>1.98</v>
      </c>
      <c r="I10" s="240"/>
      <c r="J10" s="240"/>
      <c r="K10" s="240"/>
    </row>
    <row r="11" spans="1:11" x14ac:dyDescent="0.2">
      <c r="A11" s="235" t="s">
        <v>977</v>
      </c>
      <c r="B11" s="236" t="s">
        <v>983</v>
      </c>
      <c r="C11" s="236" t="s">
        <v>74</v>
      </c>
      <c r="D11" s="236">
        <v>100</v>
      </c>
      <c r="E11" s="233">
        <v>15.4</v>
      </c>
      <c r="F11" s="236"/>
      <c r="G11" s="236">
        <v>13</v>
      </c>
      <c r="H11" s="233">
        <f>G11*(E11/100)</f>
        <v>2.0019999999999998</v>
      </c>
      <c r="I11" s="240"/>
      <c r="J11" s="240"/>
      <c r="K11" s="240"/>
    </row>
    <row r="12" spans="1:11" x14ac:dyDescent="0.2">
      <c r="A12" s="235" t="s">
        <v>979</v>
      </c>
      <c r="B12" s="236" t="s">
        <v>984</v>
      </c>
      <c r="C12" s="236" t="s">
        <v>75</v>
      </c>
      <c r="D12" s="236">
        <v>45</v>
      </c>
      <c r="E12" s="236">
        <v>11.27</v>
      </c>
      <c r="F12" s="236"/>
      <c r="G12" s="236">
        <v>18</v>
      </c>
      <c r="H12" s="233">
        <f t="shared" ref="H12:H13" si="1">G12*(E12/100)</f>
        <v>2.0286</v>
      </c>
      <c r="I12" s="240"/>
      <c r="J12" s="240"/>
      <c r="K12" s="240"/>
    </row>
    <row r="13" spans="1:11" x14ac:dyDescent="0.2">
      <c r="A13" s="235" t="s">
        <v>981</v>
      </c>
      <c r="B13" s="236" t="s">
        <v>983</v>
      </c>
      <c r="C13" s="236">
        <v>12.175000000000001</v>
      </c>
      <c r="D13" s="236">
        <v>50</v>
      </c>
      <c r="E13" s="236">
        <v>11.74</v>
      </c>
      <c r="F13" s="236"/>
      <c r="G13" s="236">
        <v>17</v>
      </c>
      <c r="H13" s="233">
        <f t="shared" si="1"/>
        <v>1.9958</v>
      </c>
      <c r="I13" s="240"/>
      <c r="J13" s="240"/>
      <c r="K13" s="240"/>
    </row>
    <row r="14" spans="1:11" x14ac:dyDescent="0.2">
      <c r="H14" s="381"/>
      <c r="I14" s="229"/>
    </row>
    <row r="15" spans="1:11" x14ac:dyDescent="0.2">
      <c r="H15" s="381"/>
      <c r="I15" s="229"/>
    </row>
    <row r="16" spans="1:11" x14ac:dyDescent="0.2">
      <c r="H16" s="381"/>
      <c r="I16" s="229"/>
    </row>
    <row r="17" spans="1:11" x14ac:dyDescent="0.2">
      <c r="I17" s="381"/>
    </row>
    <row r="18" spans="1:11" ht="12.75" customHeight="1" x14ac:dyDescent="0.2">
      <c r="A18" s="715"/>
      <c r="B18" s="715"/>
      <c r="C18" s="715"/>
      <c r="D18" s="715"/>
      <c r="E18" s="715"/>
      <c r="F18" s="717" t="s">
        <v>986</v>
      </c>
      <c r="G18" s="717"/>
      <c r="H18" s="717"/>
      <c r="I18" s="717"/>
      <c r="J18" s="717"/>
      <c r="K18" s="717"/>
    </row>
    <row r="19" spans="1:11" ht="12.75" customHeight="1" x14ac:dyDescent="0.2">
      <c r="A19" s="715"/>
      <c r="B19" s="715"/>
      <c r="C19" s="715"/>
      <c r="D19" s="715"/>
      <c r="E19" s="715"/>
      <c r="F19" s="717"/>
      <c r="G19" s="717"/>
      <c r="H19" s="717"/>
      <c r="I19" s="717"/>
      <c r="J19" s="717"/>
      <c r="K19" s="717"/>
    </row>
    <row r="20" spans="1:11" ht="12.75" customHeight="1" x14ac:dyDescent="0.2">
      <c r="A20" s="715"/>
      <c r="B20" s="715"/>
      <c r="C20" s="715"/>
      <c r="D20" s="715"/>
      <c r="E20" s="715"/>
      <c r="F20" s="717"/>
      <c r="G20" s="717"/>
      <c r="H20" s="717"/>
      <c r="I20" s="717"/>
      <c r="J20" s="717"/>
      <c r="K20" s="717"/>
    </row>
    <row r="21" spans="1:11" ht="12.75" customHeight="1" x14ac:dyDescent="0.2">
      <c r="A21" s="715"/>
      <c r="B21" s="715"/>
      <c r="C21" s="715"/>
      <c r="D21" s="715"/>
      <c r="E21" s="715"/>
      <c r="F21" s="717"/>
      <c r="G21" s="717"/>
      <c r="H21" s="717"/>
      <c r="I21" s="717"/>
      <c r="J21" s="717"/>
      <c r="K21" s="717"/>
    </row>
    <row r="22" spans="1:11" ht="12.75" customHeight="1" x14ac:dyDescent="0.2">
      <c r="A22" s="715"/>
      <c r="B22" s="715"/>
      <c r="C22" s="715"/>
      <c r="D22" s="715"/>
      <c r="E22" s="715"/>
      <c r="F22" s="717"/>
      <c r="G22" s="717"/>
      <c r="H22" s="717"/>
      <c r="I22" s="717"/>
      <c r="J22" s="717"/>
      <c r="K22" s="717"/>
    </row>
    <row r="23" spans="1:11" ht="12.75" customHeight="1" x14ac:dyDescent="0.2">
      <c r="A23" s="715"/>
      <c r="B23" s="715"/>
      <c r="C23" s="715"/>
      <c r="D23" s="715"/>
      <c r="E23" s="715"/>
      <c r="F23" s="717"/>
      <c r="G23" s="717"/>
      <c r="H23" s="717"/>
      <c r="I23" s="717"/>
      <c r="J23" s="717"/>
      <c r="K23" s="717"/>
    </row>
    <row r="24" spans="1:11" x14ac:dyDescent="0.2">
      <c r="A24" s="716" t="s">
        <v>884</v>
      </c>
      <c r="B24" s="716"/>
      <c r="C24" s="716"/>
      <c r="D24" s="716"/>
      <c r="E24" s="716"/>
      <c r="F24" s="691" t="s">
        <v>885</v>
      </c>
      <c r="G24" s="691"/>
      <c r="H24" s="691"/>
      <c r="I24" s="691"/>
      <c r="J24" s="691"/>
      <c r="K24" s="691"/>
    </row>
    <row r="25" spans="1:11" x14ac:dyDescent="0.2">
      <c r="A25" s="239" t="s">
        <v>1</v>
      </c>
      <c r="B25" s="239" t="s">
        <v>985</v>
      </c>
      <c r="C25" s="239" t="s">
        <v>91</v>
      </c>
      <c r="D25" s="239" t="s">
        <v>3</v>
      </c>
      <c r="E25" s="239" t="s">
        <v>4</v>
      </c>
      <c r="F25" s="239" t="s">
        <v>5</v>
      </c>
      <c r="G25" s="239" t="s">
        <v>6</v>
      </c>
      <c r="H25" s="239" t="s">
        <v>71</v>
      </c>
      <c r="I25" s="240"/>
      <c r="J25" s="239"/>
      <c r="K25" s="239"/>
    </row>
    <row r="26" spans="1:11" x14ac:dyDescent="0.2">
      <c r="A26" s="303" t="s">
        <v>987</v>
      </c>
      <c r="B26" s="304" t="s">
        <v>983</v>
      </c>
      <c r="C26" s="304" t="s">
        <v>73</v>
      </c>
      <c r="D26" s="304" t="s">
        <v>29</v>
      </c>
      <c r="E26" s="305">
        <v>1.95</v>
      </c>
      <c r="F26" s="346"/>
      <c r="G26" s="347">
        <v>102</v>
      </c>
      <c r="H26" s="233">
        <f>G26*(E26/100)</f>
        <v>1.9890000000000001</v>
      </c>
      <c r="I26" s="236"/>
      <c r="J26" s="240"/>
      <c r="K26" s="233"/>
    </row>
    <row r="27" spans="1:11" x14ac:dyDescent="0.2">
      <c r="A27" s="303" t="s">
        <v>988</v>
      </c>
      <c r="B27" s="304" t="s">
        <v>983</v>
      </c>
      <c r="C27" s="304" t="s">
        <v>75</v>
      </c>
      <c r="D27" s="304" t="s">
        <v>23</v>
      </c>
      <c r="E27" s="305">
        <v>6.02</v>
      </c>
      <c r="F27" s="346"/>
      <c r="G27" s="347">
        <v>33</v>
      </c>
      <c r="H27" s="233">
        <f>G27*(E27/100)</f>
        <v>1.9865999999999999</v>
      </c>
      <c r="I27" s="236"/>
      <c r="J27" s="240"/>
      <c r="K27" s="233"/>
    </row>
    <row r="28" spans="1:11" x14ac:dyDescent="0.2">
      <c r="A28" s="324"/>
      <c r="B28" s="199"/>
      <c r="C28" s="199"/>
      <c r="D28" s="199"/>
      <c r="E28" s="335"/>
      <c r="F28" s="203"/>
      <c r="G28" s="335"/>
      <c r="H28" s="203"/>
      <c r="I28" s="382"/>
      <c r="J28" s="382"/>
      <c r="K28" s="381"/>
    </row>
    <row r="29" spans="1:11" x14ac:dyDescent="0.2">
      <c r="A29" s="324"/>
      <c r="B29" s="199"/>
      <c r="C29" s="199"/>
      <c r="D29" s="199"/>
      <c r="E29" s="335"/>
      <c r="F29" s="203"/>
      <c r="G29" s="335"/>
      <c r="H29" s="203"/>
      <c r="I29" s="382"/>
      <c r="J29" s="382"/>
      <c r="K29" s="381"/>
    </row>
    <row r="30" spans="1:11" x14ac:dyDescent="0.2">
      <c r="A30" s="324"/>
      <c r="B30" s="199"/>
      <c r="C30" s="199"/>
      <c r="D30" s="199"/>
      <c r="E30" s="335"/>
      <c r="F30" s="203"/>
      <c r="G30" s="335"/>
      <c r="H30" s="203"/>
      <c r="I30" s="382"/>
      <c r="J30" s="382"/>
      <c r="K30" s="381"/>
    </row>
    <row r="31" spans="1:11" x14ac:dyDescent="0.2">
      <c r="A31" s="324"/>
      <c r="B31" s="199"/>
      <c r="C31" s="199"/>
      <c r="D31" s="199"/>
      <c r="E31" s="335"/>
      <c r="F31" s="203"/>
      <c r="G31" s="335"/>
      <c r="H31" s="203"/>
      <c r="I31" s="382"/>
      <c r="J31" s="382"/>
    </row>
    <row r="32" spans="1:11" x14ac:dyDescent="0.2">
      <c r="A32" s="324"/>
      <c r="B32" s="199"/>
      <c r="C32" s="199"/>
      <c r="D32" s="199"/>
      <c r="E32" s="335"/>
      <c r="F32" s="203"/>
      <c r="G32" s="335"/>
      <c r="H32" s="203"/>
      <c r="I32" s="382"/>
      <c r="J32" s="382"/>
    </row>
    <row r="33" spans="1:10" x14ac:dyDescent="0.2">
      <c r="A33" s="324"/>
      <c r="B33" s="199"/>
      <c r="C33" s="199"/>
      <c r="D33" s="199"/>
      <c r="E33" s="335"/>
      <c r="F33" s="203"/>
      <c r="G33" s="335"/>
      <c r="H33" s="203"/>
      <c r="I33" s="382"/>
      <c r="J33" s="382"/>
    </row>
    <row r="34" spans="1:10" x14ac:dyDescent="0.2">
      <c r="A34" s="324"/>
      <c r="B34" s="199"/>
      <c r="C34" s="199"/>
      <c r="D34" s="199"/>
      <c r="E34" s="335"/>
      <c r="F34" s="203"/>
      <c r="G34" s="335"/>
      <c r="H34" s="203"/>
      <c r="I34" s="382"/>
      <c r="J34" s="382"/>
    </row>
    <row r="35" spans="1:10" x14ac:dyDescent="0.2">
      <c r="A35" s="324"/>
      <c r="B35" s="199"/>
      <c r="C35" s="199"/>
      <c r="D35" s="199"/>
      <c r="E35" s="335"/>
      <c r="F35" s="203"/>
      <c r="G35" s="335"/>
      <c r="H35" s="203"/>
      <c r="I35" s="382"/>
      <c r="J35" s="382"/>
    </row>
    <row r="36" spans="1:10" x14ac:dyDescent="0.2">
      <c r="A36" s="324"/>
      <c r="B36" s="199"/>
      <c r="C36" s="199"/>
      <c r="D36" s="199"/>
      <c r="E36" s="335"/>
      <c r="F36" s="203"/>
      <c r="G36" s="335"/>
      <c r="H36" s="203"/>
      <c r="I36" s="382"/>
      <c r="J36" s="382"/>
    </row>
    <row r="37" spans="1:10" x14ac:dyDescent="0.2">
      <c r="A37" s="324"/>
      <c r="B37" s="199"/>
      <c r="C37" s="199"/>
      <c r="D37" s="199"/>
      <c r="E37" s="335"/>
      <c r="F37" s="203"/>
      <c r="G37" s="335"/>
      <c r="H37" s="203"/>
      <c r="I37" s="382"/>
      <c r="J37" s="382"/>
    </row>
    <row r="38" spans="1:10" x14ac:dyDescent="0.2">
      <c r="A38" s="324"/>
      <c r="B38" s="199"/>
      <c r="C38" s="199"/>
      <c r="D38" s="199"/>
      <c r="E38" s="335"/>
      <c r="F38" s="203"/>
      <c r="G38" s="335"/>
      <c r="H38" s="203"/>
      <c r="I38" s="382"/>
      <c r="J38" s="382"/>
    </row>
    <row r="39" spans="1:10" x14ac:dyDescent="0.2">
      <c r="A39" s="324"/>
      <c r="B39" s="199"/>
      <c r="C39" s="199"/>
      <c r="D39" s="199"/>
      <c r="E39" s="335"/>
      <c r="F39" s="382"/>
      <c r="G39" s="335"/>
      <c r="H39" s="203"/>
      <c r="I39" s="382"/>
      <c r="J39" s="382"/>
    </row>
    <row r="40" spans="1:10" x14ac:dyDescent="0.2">
      <c r="A40" s="324"/>
      <c r="B40" s="199"/>
      <c r="C40" s="199"/>
      <c r="D40" s="199"/>
      <c r="E40" s="335"/>
      <c r="F40" s="203"/>
      <c r="G40" s="335"/>
      <c r="H40" s="203"/>
      <c r="I40" s="382"/>
      <c r="J40" s="382"/>
    </row>
    <row r="41" spans="1:10" x14ac:dyDescent="0.2">
      <c r="A41" s="324"/>
      <c r="B41" s="199"/>
      <c r="C41" s="199"/>
      <c r="D41" s="199"/>
      <c r="E41" s="335"/>
      <c r="F41" s="203"/>
      <c r="G41" s="335"/>
      <c r="H41" s="203"/>
      <c r="I41" s="382"/>
      <c r="J41" s="382"/>
    </row>
    <row r="42" spans="1:10" x14ac:dyDescent="0.2">
      <c r="A42" s="324"/>
      <c r="B42" s="199"/>
      <c r="C42" s="199"/>
      <c r="D42" s="199"/>
      <c r="E42" s="335"/>
      <c r="F42" s="203"/>
      <c r="G42" s="335"/>
      <c r="H42" s="203"/>
      <c r="I42" s="382"/>
      <c r="J42" s="382"/>
    </row>
    <row r="43" spans="1:10" x14ac:dyDescent="0.2">
      <c r="A43" s="324"/>
      <c r="B43" s="199"/>
      <c r="C43" s="199"/>
      <c r="D43" s="199"/>
      <c r="E43" s="335"/>
      <c r="F43" s="382"/>
      <c r="G43" s="335"/>
      <c r="H43" s="203"/>
      <c r="I43" s="382"/>
      <c r="J43" s="382"/>
    </row>
    <row r="44" spans="1:10" x14ac:dyDescent="0.2">
      <c r="A44" s="324"/>
      <c r="B44" s="199"/>
      <c r="C44" s="199"/>
      <c r="D44" s="199"/>
      <c r="E44" s="335"/>
      <c r="F44" s="203"/>
      <c r="G44" s="335"/>
      <c r="H44" s="203"/>
      <c r="I44" s="382"/>
      <c r="J44" s="382"/>
    </row>
    <row r="45" spans="1:10" x14ac:dyDescent="0.2">
      <c r="A45" s="324"/>
      <c r="B45" s="199"/>
      <c r="C45" s="199"/>
      <c r="D45" s="199"/>
      <c r="E45" s="335"/>
      <c r="F45" s="382"/>
      <c r="G45" s="335"/>
      <c r="H45" s="203"/>
      <c r="I45" s="382"/>
      <c r="J45" s="382"/>
    </row>
    <row r="46" spans="1:10" x14ac:dyDescent="0.2">
      <c r="A46" s="324"/>
      <c r="B46" s="199"/>
      <c r="C46" s="199"/>
      <c r="D46" s="199"/>
      <c r="E46" s="335"/>
      <c r="F46" s="203"/>
      <c r="G46" s="335"/>
      <c r="H46" s="203"/>
      <c r="I46" s="382"/>
      <c r="J46" s="382"/>
    </row>
    <row r="47" spans="1:10" x14ac:dyDescent="0.2">
      <c r="A47" s="324"/>
      <c r="B47" s="199"/>
      <c r="C47" s="199"/>
      <c r="D47" s="199"/>
      <c r="E47" s="335"/>
      <c r="F47" s="203"/>
      <c r="G47" s="335"/>
      <c r="H47" s="203"/>
      <c r="I47" s="382"/>
      <c r="J47" s="382"/>
    </row>
    <row r="48" spans="1:10" x14ac:dyDescent="0.2">
      <c r="A48" s="324"/>
      <c r="B48" s="199"/>
      <c r="C48" s="199"/>
      <c r="D48" s="199"/>
      <c r="E48" s="335"/>
      <c r="F48" s="203"/>
      <c r="G48" s="335"/>
      <c r="H48" s="203"/>
      <c r="I48" s="382"/>
      <c r="J48" s="382"/>
    </row>
    <row r="49" spans="1:10" x14ac:dyDescent="0.2">
      <c r="A49" s="324"/>
      <c r="B49" s="199"/>
      <c r="C49" s="199"/>
      <c r="D49" s="199"/>
      <c r="E49" s="335"/>
      <c r="F49" s="382"/>
      <c r="G49" s="335"/>
      <c r="H49" s="203"/>
      <c r="I49" s="382"/>
      <c r="J49" s="382"/>
    </row>
  </sheetData>
  <mergeCells count="10">
    <mergeCell ref="A1:E5"/>
    <mergeCell ref="F1:K5"/>
    <mergeCell ref="A6:E6"/>
    <mergeCell ref="F6:H6"/>
    <mergeCell ref="I6:K6"/>
    <mergeCell ref="A18:E23"/>
    <mergeCell ref="A24:E24"/>
    <mergeCell ref="F24:H24"/>
    <mergeCell ref="I24:K24"/>
    <mergeCell ref="F18:K23"/>
  </mergeCells>
  <printOptions horizontalCentered="1"/>
  <pageMargins left="0" right="0" top="1" bottom="0.5" header="0.25" footer="0.25"/>
  <pageSetup orientation="portrait" r:id="rId1"/>
  <headerFooter alignWithMargins="0">
    <oddHeader>&amp;L&amp;"BrushScript BT,Regular"&amp;22Quality &amp;16Nut &amp; Bolt Company&amp;"Arial,Regular"&amp;10
2900 Sencore Dr. - 102    Sioux Falls, SD  57107&amp;R
Phone #   605-338-0852
Fax #      605-338-0874</oddHead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15"/>
  <sheetViews>
    <sheetView topLeftCell="A142" zoomScaleNormal="100" zoomScaleSheetLayoutView="100" workbookViewId="0">
      <selection activeCell="A161" sqref="A161:D164"/>
    </sheetView>
  </sheetViews>
  <sheetFormatPr defaultRowHeight="12.75" x14ac:dyDescent="0.2"/>
  <cols>
    <col min="1" max="1" width="20.7109375" style="3" customWidth="1"/>
    <col min="2" max="4" width="8.7109375" style="4" customWidth="1"/>
    <col min="5" max="5" width="15.7109375" style="4" customWidth="1"/>
    <col min="6" max="7" width="6.7109375" style="4" customWidth="1"/>
    <col min="8" max="8" width="15.7109375" style="1" customWidth="1"/>
    <col min="9" max="10" width="6.7109375" style="1" customWidth="1"/>
    <col min="11" max="16384" width="9.140625" style="1"/>
  </cols>
  <sheetData>
    <row r="1" spans="1:10" ht="14.1" customHeight="1" x14ac:dyDescent="0.2">
      <c r="A1" s="437"/>
      <c r="B1" s="438"/>
      <c r="C1" s="438"/>
      <c r="D1" s="487" t="s">
        <v>261</v>
      </c>
      <c r="E1" s="488"/>
      <c r="F1" s="489"/>
      <c r="G1" s="489"/>
      <c r="H1" s="489"/>
      <c r="I1" s="489"/>
      <c r="J1" s="490"/>
    </row>
    <row r="2" spans="1:10" ht="14.1" customHeight="1" x14ac:dyDescent="0.2">
      <c r="A2" s="438"/>
      <c r="B2" s="438"/>
      <c r="C2" s="438"/>
      <c r="D2" s="488"/>
      <c r="E2" s="488"/>
      <c r="F2" s="489"/>
      <c r="G2" s="489"/>
      <c r="H2" s="489"/>
      <c r="I2" s="489"/>
      <c r="J2" s="490"/>
    </row>
    <row r="3" spans="1:10" ht="14.1" customHeight="1" x14ac:dyDescent="0.2">
      <c r="A3" s="438"/>
      <c r="B3" s="438"/>
      <c r="C3" s="438"/>
      <c r="D3" s="488"/>
      <c r="E3" s="488"/>
      <c r="F3" s="489"/>
      <c r="G3" s="489"/>
      <c r="H3" s="489"/>
      <c r="I3" s="489"/>
      <c r="J3" s="490"/>
    </row>
    <row r="4" spans="1:10" ht="14.1" customHeight="1" x14ac:dyDescent="0.2">
      <c r="A4" s="438"/>
      <c r="B4" s="438"/>
      <c r="C4" s="438"/>
      <c r="D4" s="488"/>
      <c r="E4" s="488"/>
      <c r="F4" s="489"/>
      <c r="G4" s="489"/>
      <c r="H4" s="489"/>
      <c r="I4" s="489"/>
      <c r="J4" s="490"/>
    </row>
    <row r="5" spans="1:10" ht="14.1" customHeight="1" x14ac:dyDescent="0.2">
      <c r="A5" s="438"/>
      <c r="B5" s="438"/>
      <c r="C5" s="438"/>
      <c r="D5" s="488"/>
      <c r="E5" s="488"/>
      <c r="F5" s="489"/>
      <c r="G5" s="489"/>
      <c r="H5" s="489"/>
      <c r="I5" s="489"/>
      <c r="J5" s="490"/>
    </row>
    <row r="6" spans="1:10" ht="14.1" customHeight="1" x14ac:dyDescent="0.2">
      <c r="A6" s="491" t="s">
        <v>0</v>
      </c>
      <c r="B6" s="491"/>
      <c r="C6" s="491"/>
      <c r="D6" s="491"/>
      <c r="E6" s="491" t="s">
        <v>388</v>
      </c>
      <c r="F6" s="491"/>
      <c r="G6" s="491"/>
      <c r="H6" s="491" t="s">
        <v>43</v>
      </c>
      <c r="I6" s="491"/>
      <c r="J6" s="491"/>
    </row>
    <row r="7" spans="1:10" ht="14.1" customHeight="1" x14ac:dyDescent="0.2">
      <c r="A7" s="45" t="s">
        <v>1</v>
      </c>
      <c r="B7" s="45" t="s">
        <v>2</v>
      </c>
      <c r="C7" s="45" t="s">
        <v>119</v>
      </c>
      <c r="D7" s="45" t="s">
        <v>4</v>
      </c>
      <c r="E7" s="45" t="s">
        <v>5</v>
      </c>
      <c r="F7" s="45" t="s">
        <v>6</v>
      </c>
      <c r="G7" s="45" t="s">
        <v>71</v>
      </c>
      <c r="H7" s="45" t="s">
        <v>5</v>
      </c>
      <c r="I7" s="45" t="s">
        <v>6</v>
      </c>
      <c r="J7" s="45" t="s">
        <v>71</v>
      </c>
    </row>
    <row r="8" spans="1:10" ht="14.1" customHeight="1" x14ac:dyDescent="0.2">
      <c r="A8" s="70" t="s">
        <v>197</v>
      </c>
      <c r="B8" s="23" t="s">
        <v>177</v>
      </c>
      <c r="C8" s="7" t="s">
        <v>178</v>
      </c>
      <c r="D8" s="23">
        <v>0.15</v>
      </c>
      <c r="E8" s="492" t="s">
        <v>443</v>
      </c>
      <c r="F8" s="493"/>
      <c r="G8" s="494"/>
      <c r="H8" s="23">
        <v>72989695520</v>
      </c>
      <c r="I8" s="23">
        <v>1330</v>
      </c>
      <c r="J8" s="31">
        <f t="shared" ref="J8:J19" si="0">I8*D8/100</f>
        <v>1.9950000000000001</v>
      </c>
    </row>
    <row r="9" spans="1:10" ht="14.1" customHeight="1" x14ac:dyDescent="0.2">
      <c r="A9" s="43" t="s">
        <v>198</v>
      </c>
      <c r="B9" s="24" t="s">
        <v>144</v>
      </c>
      <c r="C9" s="10" t="s">
        <v>143</v>
      </c>
      <c r="D9" s="24">
        <v>0.23</v>
      </c>
      <c r="E9" s="492" t="s">
        <v>443</v>
      </c>
      <c r="F9" s="493"/>
      <c r="G9" s="494"/>
      <c r="H9" s="24">
        <v>72989695129</v>
      </c>
      <c r="I9" s="24">
        <v>870</v>
      </c>
      <c r="J9" s="29">
        <f t="shared" si="0"/>
        <v>2.0010000000000003</v>
      </c>
    </row>
    <row r="10" spans="1:10" ht="14.1" customHeight="1" x14ac:dyDescent="0.2">
      <c r="A10" s="6" t="s">
        <v>374</v>
      </c>
      <c r="B10" s="10" t="s">
        <v>126</v>
      </c>
      <c r="C10" s="10" t="s">
        <v>118</v>
      </c>
      <c r="D10" s="29">
        <v>0.47</v>
      </c>
      <c r="E10" s="9">
        <v>72989695120</v>
      </c>
      <c r="F10" s="9">
        <v>851</v>
      </c>
      <c r="G10" s="29">
        <f>D10/100*F10</f>
        <v>3.9996999999999994</v>
      </c>
      <c r="H10" s="10" t="s">
        <v>44</v>
      </c>
      <c r="I10" s="9">
        <v>425</v>
      </c>
      <c r="J10" s="29">
        <f t="shared" si="0"/>
        <v>1.9975000000000001</v>
      </c>
    </row>
    <row r="11" spans="1:10" s="2" customFormat="1" ht="14.1" customHeight="1" x14ac:dyDescent="0.2">
      <c r="A11" s="43" t="s">
        <v>199</v>
      </c>
      <c r="B11" s="24" t="s">
        <v>176</v>
      </c>
      <c r="C11" s="10" t="s">
        <v>118</v>
      </c>
      <c r="D11" s="29">
        <v>0.6</v>
      </c>
      <c r="E11" s="492" t="s">
        <v>443</v>
      </c>
      <c r="F11" s="493"/>
      <c r="G11" s="494"/>
      <c r="H11" s="24">
        <v>72989695521</v>
      </c>
      <c r="I11" s="24">
        <v>330</v>
      </c>
      <c r="J11" s="29">
        <f t="shared" si="0"/>
        <v>1.98</v>
      </c>
    </row>
    <row r="12" spans="1:10" s="2" customFormat="1" ht="14.1" customHeight="1" x14ac:dyDescent="0.2">
      <c r="A12" s="6" t="s">
        <v>375</v>
      </c>
      <c r="B12" s="10" t="s">
        <v>127</v>
      </c>
      <c r="C12" s="10" t="s">
        <v>120</v>
      </c>
      <c r="D12" s="29">
        <v>1.02</v>
      </c>
      <c r="E12" s="9">
        <v>72989695121</v>
      </c>
      <c r="F12" s="9">
        <v>392</v>
      </c>
      <c r="G12" s="29">
        <f t="shared" ref="G12:G19" si="1">D12/100*F12</f>
        <v>3.9984000000000002</v>
      </c>
      <c r="H12" s="10" t="s">
        <v>45</v>
      </c>
      <c r="I12" s="9">
        <v>195</v>
      </c>
      <c r="J12" s="29">
        <f t="shared" si="0"/>
        <v>1.9890000000000001</v>
      </c>
    </row>
    <row r="13" spans="1:10" s="2" customFormat="1" ht="14.1" customHeight="1" x14ac:dyDescent="0.2">
      <c r="A13" s="6" t="s">
        <v>376</v>
      </c>
      <c r="B13" s="10" t="s">
        <v>128</v>
      </c>
      <c r="C13" s="10" t="s">
        <v>121</v>
      </c>
      <c r="D13" s="29">
        <v>2.3199999999999998</v>
      </c>
      <c r="E13" s="9">
        <v>72989695122</v>
      </c>
      <c r="F13" s="9">
        <v>172</v>
      </c>
      <c r="G13" s="29">
        <f t="shared" si="1"/>
        <v>3.9903999999999997</v>
      </c>
      <c r="H13" s="10" t="s">
        <v>46</v>
      </c>
      <c r="I13" s="9">
        <v>85</v>
      </c>
      <c r="J13" s="29">
        <f t="shared" si="0"/>
        <v>1.972</v>
      </c>
    </row>
    <row r="14" spans="1:10" s="2" customFormat="1" ht="14.1" customHeight="1" x14ac:dyDescent="0.2">
      <c r="A14" s="6" t="s">
        <v>377</v>
      </c>
      <c r="B14" s="10" t="s">
        <v>129</v>
      </c>
      <c r="C14" s="10" t="s">
        <v>122</v>
      </c>
      <c r="D14" s="29">
        <v>3.26</v>
      </c>
      <c r="E14" s="9">
        <v>72989695123</v>
      </c>
      <c r="F14" s="9">
        <v>123</v>
      </c>
      <c r="G14" s="29">
        <f t="shared" si="1"/>
        <v>4.0097999999999994</v>
      </c>
      <c r="H14" s="10" t="s">
        <v>47</v>
      </c>
      <c r="I14" s="9">
        <v>60</v>
      </c>
      <c r="J14" s="29">
        <f t="shared" si="0"/>
        <v>1.956</v>
      </c>
    </row>
    <row r="15" spans="1:10" s="2" customFormat="1" ht="14.1" customHeight="1" x14ac:dyDescent="0.2">
      <c r="A15" s="6" t="s">
        <v>378</v>
      </c>
      <c r="B15" s="10" t="s">
        <v>131</v>
      </c>
      <c r="C15" s="10" t="s">
        <v>123</v>
      </c>
      <c r="D15" s="29">
        <v>4.9800000000000004</v>
      </c>
      <c r="E15" s="9">
        <v>72989695124</v>
      </c>
      <c r="F15" s="9">
        <v>80</v>
      </c>
      <c r="G15" s="29">
        <f t="shared" si="1"/>
        <v>3.9840000000000004</v>
      </c>
      <c r="H15" s="10" t="s">
        <v>48</v>
      </c>
      <c r="I15" s="9">
        <v>40</v>
      </c>
      <c r="J15" s="29">
        <f t="shared" si="0"/>
        <v>1.9920000000000002</v>
      </c>
    </row>
    <row r="16" spans="1:10" s="2" customFormat="1" ht="14.1" customHeight="1" x14ac:dyDescent="0.2">
      <c r="A16" s="6" t="s">
        <v>379</v>
      </c>
      <c r="B16" s="10" t="s">
        <v>130</v>
      </c>
      <c r="C16" s="10" t="s">
        <v>123</v>
      </c>
      <c r="D16" s="29">
        <v>6.6</v>
      </c>
      <c r="E16" s="9">
        <v>72989695125</v>
      </c>
      <c r="F16" s="9">
        <v>61</v>
      </c>
      <c r="G16" s="29">
        <f t="shared" si="1"/>
        <v>4.0259999999999998</v>
      </c>
      <c r="H16" s="10" t="s">
        <v>49</v>
      </c>
      <c r="I16" s="9">
        <v>30</v>
      </c>
      <c r="J16" s="29">
        <f t="shared" si="0"/>
        <v>1.98</v>
      </c>
    </row>
    <row r="17" spans="1:10" s="2" customFormat="1" ht="14.1" customHeight="1" x14ac:dyDescent="0.2">
      <c r="A17" s="6" t="s">
        <v>380</v>
      </c>
      <c r="B17" s="10" t="s">
        <v>166</v>
      </c>
      <c r="C17" s="10" t="s">
        <v>124</v>
      </c>
      <c r="D17" s="29">
        <v>9.1999999999999993</v>
      </c>
      <c r="E17" s="9">
        <v>72989695118</v>
      </c>
      <c r="F17" s="9">
        <v>43</v>
      </c>
      <c r="G17" s="29">
        <f t="shared" si="1"/>
        <v>3.956</v>
      </c>
      <c r="H17" s="10" t="s">
        <v>167</v>
      </c>
      <c r="I17" s="9">
        <v>22</v>
      </c>
      <c r="J17" s="29">
        <f t="shared" si="0"/>
        <v>2.0239999999999996</v>
      </c>
    </row>
    <row r="18" spans="1:10" s="2" customFormat="1" ht="14.1" customHeight="1" x14ac:dyDescent="0.2">
      <c r="A18" s="6" t="s">
        <v>381</v>
      </c>
      <c r="B18" s="10" t="s">
        <v>132</v>
      </c>
      <c r="C18" s="10" t="s">
        <v>124</v>
      </c>
      <c r="D18" s="29">
        <v>11.74</v>
      </c>
      <c r="E18" s="9">
        <v>72989695126</v>
      </c>
      <c r="F18" s="9">
        <v>34</v>
      </c>
      <c r="G18" s="29">
        <f t="shared" si="1"/>
        <v>3.9916</v>
      </c>
      <c r="H18" s="10" t="s">
        <v>50</v>
      </c>
      <c r="I18" s="9">
        <v>17</v>
      </c>
      <c r="J18" s="29">
        <f t="shared" si="0"/>
        <v>1.9958</v>
      </c>
    </row>
    <row r="19" spans="1:10" s="2" customFormat="1" ht="14.1" customHeight="1" x14ac:dyDescent="0.2">
      <c r="A19" s="6" t="s">
        <v>382</v>
      </c>
      <c r="B19" s="10" t="s">
        <v>133</v>
      </c>
      <c r="C19" s="10" t="s">
        <v>125</v>
      </c>
      <c r="D19" s="29">
        <v>21</v>
      </c>
      <c r="E19" s="9">
        <v>72989695127</v>
      </c>
      <c r="F19" s="9">
        <v>19</v>
      </c>
      <c r="G19" s="29">
        <f t="shared" si="1"/>
        <v>3.9899999999999998</v>
      </c>
      <c r="H19" s="10" t="s">
        <v>70</v>
      </c>
      <c r="I19" s="9">
        <v>10</v>
      </c>
      <c r="J19" s="29">
        <f t="shared" si="0"/>
        <v>2.1</v>
      </c>
    </row>
    <row r="20" spans="1:10" s="2" customFormat="1" ht="14.1" customHeight="1" x14ac:dyDescent="0.2">
      <c r="A20" s="374"/>
      <c r="B20" s="375"/>
      <c r="C20" s="375"/>
      <c r="D20" s="27"/>
      <c r="E20" s="17"/>
      <c r="F20" s="17"/>
      <c r="G20" s="27"/>
      <c r="H20" s="375"/>
      <c r="I20" s="17"/>
      <c r="J20" s="27"/>
    </row>
    <row r="21" spans="1:10" s="2" customFormat="1" ht="14.1" customHeight="1" x14ac:dyDescent="0.2">
      <c r="A21" s="80"/>
      <c r="B21" s="62"/>
      <c r="C21" s="62"/>
      <c r="D21" s="12"/>
      <c r="E21" s="13"/>
      <c r="F21" s="13"/>
      <c r="G21" s="12"/>
      <c r="H21" s="62"/>
      <c r="I21" s="13"/>
      <c r="J21" s="12"/>
    </row>
    <row r="22" spans="1:10" s="2" customFormat="1" ht="14.1" customHeight="1" x14ac:dyDescent="0.2">
      <c r="A22" s="80"/>
      <c r="B22" s="62"/>
      <c r="C22" s="62"/>
      <c r="D22" s="12"/>
      <c r="E22" s="13"/>
      <c r="F22" s="13"/>
      <c r="G22" s="12"/>
      <c r="H22" s="62"/>
      <c r="I22" s="13"/>
      <c r="J22" s="12"/>
    </row>
    <row r="23" spans="1:10" s="2" customFormat="1" ht="14.1" customHeight="1" x14ac:dyDescent="0.2">
      <c r="A23" s="80"/>
      <c r="B23" s="62"/>
      <c r="C23" s="62"/>
      <c r="D23" s="12"/>
      <c r="E23" s="13"/>
      <c r="F23" s="13"/>
      <c r="G23" s="12"/>
      <c r="H23" s="62"/>
      <c r="I23" s="13"/>
      <c r="J23" s="12"/>
    </row>
    <row r="24" spans="1:10" s="2" customFormat="1" ht="14.1" customHeight="1" x14ac:dyDescent="0.2">
      <c r="A24" s="376"/>
      <c r="B24" s="377"/>
      <c r="C24" s="377"/>
      <c r="D24" s="61"/>
      <c r="E24" s="18"/>
      <c r="F24" s="18"/>
      <c r="G24" s="61"/>
      <c r="H24" s="377"/>
      <c r="I24" s="18"/>
      <c r="J24" s="61"/>
    </row>
    <row r="25" spans="1:10" s="2" customFormat="1" ht="14.1" customHeight="1" x14ac:dyDescent="0.2">
      <c r="A25" s="497"/>
      <c r="B25" s="498"/>
      <c r="C25" s="498"/>
      <c r="D25" s="499" t="s">
        <v>1019</v>
      </c>
      <c r="E25" s="500"/>
      <c r="F25" s="501"/>
      <c r="G25" s="501"/>
      <c r="H25" s="501"/>
      <c r="I25" s="501"/>
      <c r="J25" s="502"/>
    </row>
    <row r="26" spans="1:10" s="2" customFormat="1" ht="14.1" customHeight="1" x14ac:dyDescent="0.2">
      <c r="A26" s="438"/>
      <c r="B26" s="438"/>
      <c r="C26" s="438"/>
      <c r="D26" s="488"/>
      <c r="E26" s="488"/>
      <c r="F26" s="489"/>
      <c r="G26" s="489"/>
      <c r="H26" s="489"/>
      <c r="I26" s="489"/>
      <c r="J26" s="490"/>
    </row>
    <row r="27" spans="1:10" s="2" customFormat="1" ht="14.1" customHeight="1" x14ac:dyDescent="0.2">
      <c r="A27" s="438"/>
      <c r="B27" s="438"/>
      <c r="C27" s="438"/>
      <c r="D27" s="488"/>
      <c r="E27" s="488"/>
      <c r="F27" s="489"/>
      <c r="G27" s="489"/>
      <c r="H27" s="489"/>
      <c r="I27" s="489"/>
      <c r="J27" s="490"/>
    </row>
    <row r="28" spans="1:10" s="2" customFormat="1" ht="14.1" customHeight="1" x14ac:dyDescent="0.2">
      <c r="A28" s="438"/>
      <c r="B28" s="438"/>
      <c r="C28" s="438"/>
      <c r="D28" s="488"/>
      <c r="E28" s="488"/>
      <c r="F28" s="489"/>
      <c r="G28" s="489"/>
      <c r="H28" s="489"/>
      <c r="I28" s="489"/>
      <c r="J28" s="490"/>
    </row>
    <row r="29" spans="1:10" s="2" customFormat="1" ht="14.1" customHeight="1" x14ac:dyDescent="0.2">
      <c r="A29" s="438"/>
      <c r="B29" s="438"/>
      <c r="C29" s="438"/>
      <c r="D29" s="488"/>
      <c r="E29" s="488"/>
      <c r="F29" s="489"/>
      <c r="G29" s="489"/>
      <c r="H29" s="489"/>
      <c r="I29" s="489"/>
      <c r="J29" s="490"/>
    </row>
    <row r="30" spans="1:10" s="2" customFormat="1" ht="14.1" customHeight="1" x14ac:dyDescent="0.2">
      <c r="A30" s="495" t="s">
        <v>0</v>
      </c>
      <c r="B30" s="495"/>
      <c r="C30" s="495"/>
      <c r="D30" s="495"/>
      <c r="E30" s="495" t="s">
        <v>452</v>
      </c>
      <c r="F30" s="495"/>
      <c r="G30" s="495"/>
      <c r="H30" s="495" t="s">
        <v>43</v>
      </c>
      <c r="I30" s="495"/>
      <c r="J30" s="495"/>
    </row>
    <row r="31" spans="1:10" s="2" customFormat="1" ht="14.1" customHeight="1" x14ac:dyDescent="0.2">
      <c r="A31" s="45" t="s">
        <v>1</v>
      </c>
      <c r="B31" s="45" t="s">
        <v>91</v>
      </c>
      <c r="C31" s="45"/>
      <c r="D31" s="45" t="s">
        <v>4</v>
      </c>
      <c r="E31" s="45" t="s">
        <v>5</v>
      </c>
      <c r="F31" s="45" t="s">
        <v>6</v>
      </c>
      <c r="G31" s="45" t="s">
        <v>71</v>
      </c>
      <c r="H31" s="45" t="s">
        <v>5</v>
      </c>
      <c r="I31" s="45" t="s">
        <v>6</v>
      </c>
      <c r="J31" s="45" t="s">
        <v>71</v>
      </c>
    </row>
    <row r="32" spans="1:10" s="2" customFormat="1" ht="14.1" customHeight="1" x14ac:dyDescent="0.2">
      <c r="A32" s="247" t="s">
        <v>1064</v>
      </c>
      <c r="B32" s="155" t="s">
        <v>895</v>
      </c>
      <c r="C32" s="155"/>
      <c r="D32" s="155">
        <v>0.27</v>
      </c>
      <c r="E32" s="155" t="s">
        <v>1065</v>
      </c>
      <c r="F32" s="155" t="s">
        <v>1065</v>
      </c>
      <c r="G32" s="155" t="s">
        <v>1065</v>
      </c>
      <c r="H32" s="81">
        <v>72989696420</v>
      </c>
      <c r="I32" s="155">
        <v>739</v>
      </c>
      <c r="J32" s="50">
        <f>D32*I32/100</f>
        <v>1.9953000000000001</v>
      </c>
    </row>
    <row r="33" spans="1:10" s="2" customFormat="1" ht="14.1" customHeight="1" x14ac:dyDescent="0.2">
      <c r="A33" s="41" t="s">
        <v>80</v>
      </c>
      <c r="B33" s="20" t="s">
        <v>72</v>
      </c>
      <c r="C33" s="20"/>
      <c r="D33" s="21">
        <v>0.47</v>
      </c>
      <c r="E33" s="22">
        <v>72989695420</v>
      </c>
      <c r="F33" s="22">
        <f>4/D33*100</f>
        <v>851.063829787234</v>
      </c>
      <c r="G33" s="21">
        <f>F33*D33/100</f>
        <v>3.9999999999999996</v>
      </c>
      <c r="H33" s="22">
        <v>72989695430</v>
      </c>
      <c r="I33" s="22">
        <v>425</v>
      </c>
      <c r="J33" s="26">
        <v>1.99</v>
      </c>
    </row>
    <row r="34" spans="1:10" s="2" customFormat="1" ht="14.1" customHeight="1" x14ac:dyDescent="0.2">
      <c r="A34" s="41" t="s">
        <v>499</v>
      </c>
      <c r="B34" s="20" t="s">
        <v>500</v>
      </c>
      <c r="C34" s="20"/>
      <c r="D34" s="21">
        <v>0.66</v>
      </c>
      <c r="E34" s="159" t="s">
        <v>1065</v>
      </c>
      <c r="F34" s="159" t="s">
        <v>1065</v>
      </c>
      <c r="G34" s="158" t="s">
        <v>1065</v>
      </c>
      <c r="H34" s="22">
        <v>72989695439</v>
      </c>
      <c r="I34" s="22">
        <v>300</v>
      </c>
      <c r="J34" s="26">
        <v>1.98</v>
      </c>
    </row>
    <row r="35" spans="1:10" s="2" customFormat="1" ht="14.1" customHeight="1" x14ac:dyDescent="0.2">
      <c r="A35" s="41" t="s">
        <v>81</v>
      </c>
      <c r="B35" s="20" t="s">
        <v>73</v>
      </c>
      <c r="C35" s="20"/>
      <c r="D35" s="21">
        <v>1</v>
      </c>
      <c r="E35" s="22">
        <v>72989695421</v>
      </c>
      <c r="F35" s="22">
        <f t="shared" ref="F35:F42" si="2">4/D35*100</f>
        <v>400</v>
      </c>
      <c r="G35" s="21">
        <f t="shared" ref="G35:G42" si="3">F35*D35/100</f>
        <v>4</v>
      </c>
      <c r="H35" s="22">
        <v>72989695431</v>
      </c>
      <c r="I35" s="22">
        <v>200</v>
      </c>
      <c r="J35" s="26">
        <v>2</v>
      </c>
    </row>
    <row r="36" spans="1:10" s="2" customFormat="1" ht="14.1" customHeight="1" x14ac:dyDescent="0.2">
      <c r="A36" s="41" t="s">
        <v>82</v>
      </c>
      <c r="B36" s="20" t="s">
        <v>74</v>
      </c>
      <c r="C36" s="20"/>
      <c r="D36" s="21">
        <v>2.2999999999999998</v>
      </c>
      <c r="E36" s="22">
        <v>72989695422</v>
      </c>
      <c r="F36" s="22">
        <f t="shared" si="2"/>
        <v>173.91304347826087</v>
      </c>
      <c r="G36" s="21">
        <f t="shared" si="3"/>
        <v>4</v>
      </c>
      <c r="H36" s="22">
        <v>72989695432</v>
      </c>
      <c r="I36" s="22">
        <v>87</v>
      </c>
      <c r="J36" s="26">
        <v>2</v>
      </c>
    </row>
    <row r="37" spans="1:10" s="2" customFormat="1" ht="14.1" customHeight="1" x14ac:dyDescent="0.2">
      <c r="A37" s="41" t="s">
        <v>83</v>
      </c>
      <c r="B37" s="20" t="s">
        <v>75</v>
      </c>
      <c r="C37" s="20"/>
      <c r="D37" s="21">
        <v>3.4</v>
      </c>
      <c r="E37" s="22">
        <v>72989695423</v>
      </c>
      <c r="F37" s="22">
        <f t="shared" si="2"/>
        <v>117.64705882352942</v>
      </c>
      <c r="G37" s="21">
        <f t="shared" si="3"/>
        <v>4</v>
      </c>
      <c r="H37" s="22">
        <v>72989695433</v>
      </c>
      <c r="I37" s="22">
        <v>59</v>
      </c>
      <c r="J37" s="26">
        <v>2.0099999999999998</v>
      </c>
    </row>
    <row r="38" spans="1:10" s="2" customFormat="1" ht="14.1" customHeight="1" x14ac:dyDescent="0.2">
      <c r="A38" s="41" t="s">
        <v>84</v>
      </c>
      <c r="B38" s="20" t="s">
        <v>76</v>
      </c>
      <c r="C38" s="20"/>
      <c r="D38" s="21">
        <v>5.3</v>
      </c>
      <c r="E38" s="74">
        <v>72989695424</v>
      </c>
      <c r="F38" s="22">
        <f t="shared" si="2"/>
        <v>75.471698113207552</v>
      </c>
      <c r="G38" s="21">
        <f t="shared" si="3"/>
        <v>4</v>
      </c>
      <c r="H38" s="22">
        <v>72989695434</v>
      </c>
      <c r="I38" s="22">
        <v>38</v>
      </c>
      <c r="J38" s="26">
        <v>2.0099999999999998</v>
      </c>
    </row>
    <row r="39" spans="1:10" s="2" customFormat="1" ht="14.1" customHeight="1" x14ac:dyDescent="0.2">
      <c r="A39" s="41" t="s">
        <v>85</v>
      </c>
      <c r="B39" s="20" t="s">
        <v>86</v>
      </c>
      <c r="C39" s="20"/>
      <c r="D39" s="21">
        <v>6.84</v>
      </c>
      <c r="E39" s="22">
        <v>72989695425</v>
      </c>
      <c r="F39" s="22">
        <f t="shared" si="2"/>
        <v>58.479532163742689</v>
      </c>
      <c r="G39" s="21">
        <f t="shared" si="3"/>
        <v>4</v>
      </c>
      <c r="H39" s="22">
        <v>72989695435</v>
      </c>
      <c r="I39" s="22">
        <v>29</v>
      </c>
      <c r="J39" s="26">
        <v>1.98</v>
      </c>
    </row>
    <row r="40" spans="1:10" s="2" customFormat="1" ht="14.1" customHeight="1" x14ac:dyDescent="0.2">
      <c r="A40" s="41" t="s">
        <v>87</v>
      </c>
      <c r="B40" s="20" t="s">
        <v>77</v>
      </c>
      <c r="C40" s="20"/>
      <c r="D40" s="21">
        <v>9.82</v>
      </c>
      <c r="E40" s="74">
        <v>72989695426</v>
      </c>
      <c r="F40" s="22">
        <f t="shared" si="2"/>
        <v>40.733197556008143</v>
      </c>
      <c r="G40" s="21">
        <f t="shared" si="3"/>
        <v>4</v>
      </c>
      <c r="H40" s="22">
        <v>72989695436</v>
      </c>
      <c r="I40" s="22">
        <v>20</v>
      </c>
      <c r="J40" s="26">
        <v>1.97</v>
      </c>
    </row>
    <row r="41" spans="1:10" s="2" customFormat="1" ht="14.1" customHeight="1" x14ac:dyDescent="0.2">
      <c r="A41" s="41" t="s">
        <v>88</v>
      </c>
      <c r="B41" s="20" t="s">
        <v>78</v>
      </c>
      <c r="C41" s="20"/>
      <c r="D41" s="21">
        <v>13.16</v>
      </c>
      <c r="E41" s="22">
        <v>72989695427</v>
      </c>
      <c r="F41" s="22">
        <f t="shared" si="2"/>
        <v>30.3951367781155</v>
      </c>
      <c r="G41" s="21">
        <f t="shared" si="3"/>
        <v>4</v>
      </c>
      <c r="H41" s="22">
        <v>72989695437</v>
      </c>
      <c r="I41" s="22">
        <v>15</v>
      </c>
      <c r="J41" s="26">
        <v>1.97</v>
      </c>
    </row>
    <row r="42" spans="1:10" s="2" customFormat="1" ht="14.1" customHeight="1" x14ac:dyDescent="0.2">
      <c r="A42" s="41" t="s">
        <v>89</v>
      </c>
      <c r="B42" s="20" t="s">
        <v>79</v>
      </c>
      <c r="C42" s="20"/>
      <c r="D42" s="21">
        <v>22.04</v>
      </c>
      <c r="E42" s="22">
        <v>72989695428</v>
      </c>
      <c r="F42" s="22">
        <f t="shared" si="2"/>
        <v>18.148820326678766</v>
      </c>
      <c r="G42" s="21">
        <f t="shared" si="3"/>
        <v>4</v>
      </c>
      <c r="H42" s="22">
        <v>72989695438</v>
      </c>
      <c r="I42" s="22">
        <v>9</v>
      </c>
      <c r="J42" s="26">
        <v>1.98</v>
      </c>
    </row>
    <row r="43" spans="1:10" s="2" customFormat="1" ht="14.1" customHeight="1" x14ac:dyDescent="0.2">
      <c r="A43" s="374"/>
      <c r="B43" s="375"/>
      <c r="C43" s="375"/>
      <c r="D43" s="27"/>
      <c r="E43" s="17"/>
      <c r="F43" s="17"/>
      <c r="G43" s="27"/>
      <c r="H43" s="375"/>
      <c r="I43" s="17"/>
      <c r="J43" s="27"/>
    </row>
    <row r="44" spans="1:10" s="2" customFormat="1" ht="14.1" customHeight="1" x14ac:dyDescent="0.2">
      <c r="A44" s="80"/>
      <c r="B44" s="62"/>
      <c r="C44" s="62"/>
      <c r="D44" s="12"/>
      <c r="E44" s="13"/>
      <c r="F44" s="13"/>
      <c r="G44" s="12"/>
      <c r="H44" s="62"/>
      <c r="I44" s="13"/>
      <c r="J44" s="12"/>
    </row>
    <row r="45" spans="1:10" s="2" customFormat="1" ht="14.1" customHeight="1" x14ac:dyDescent="0.2">
      <c r="A45" s="80"/>
      <c r="B45" s="62"/>
      <c r="C45" s="62"/>
      <c r="D45" s="12"/>
      <c r="E45" s="13"/>
      <c r="F45" s="13"/>
      <c r="G45" s="12"/>
      <c r="H45" s="62"/>
      <c r="I45" s="13"/>
      <c r="J45" s="12"/>
    </row>
    <row r="46" spans="1:10" s="2" customFormat="1" ht="14.1" customHeight="1" x14ac:dyDescent="0.2">
      <c r="A46" s="80"/>
      <c r="B46" s="62"/>
      <c r="C46" s="62"/>
      <c r="D46" s="12"/>
      <c r="E46" s="13"/>
      <c r="F46" s="13"/>
      <c r="G46" s="12"/>
      <c r="H46" s="62"/>
      <c r="I46" s="13"/>
      <c r="J46" s="12"/>
    </row>
    <row r="47" spans="1:10" s="2" customFormat="1" ht="14.1" customHeight="1" x14ac:dyDescent="0.2">
      <c r="A47" s="80"/>
      <c r="B47" s="62"/>
      <c r="C47" s="62"/>
      <c r="D47" s="12"/>
      <c r="E47" s="13"/>
      <c r="F47" s="13"/>
      <c r="G47" s="12"/>
      <c r="H47" s="62"/>
      <c r="I47" s="13"/>
      <c r="J47" s="12"/>
    </row>
    <row r="48" spans="1:10" s="2" customFormat="1" ht="14.1" customHeight="1" x14ac:dyDescent="0.2">
      <c r="A48" s="80"/>
      <c r="B48" s="62"/>
      <c r="C48" s="62"/>
      <c r="D48" s="12"/>
      <c r="E48" s="13"/>
      <c r="F48" s="13"/>
      <c r="G48" s="12"/>
      <c r="H48" s="62"/>
      <c r="I48" s="13"/>
      <c r="J48" s="12"/>
    </row>
    <row r="49" spans="1:20" s="2" customFormat="1" ht="14.1" customHeight="1" x14ac:dyDescent="0.2">
      <c r="A49" s="80"/>
      <c r="B49" s="62"/>
      <c r="C49" s="62"/>
      <c r="D49" s="12"/>
      <c r="E49" s="13"/>
      <c r="F49" s="13"/>
      <c r="G49" s="12"/>
      <c r="H49" s="62"/>
      <c r="I49" s="13"/>
      <c r="J49" s="12"/>
    </row>
    <row r="50" spans="1:20" s="2" customFormat="1" ht="14.1" customHeight="1" x14ac:dyDescent="0.2">
      <c r="A50" s="80"/>
      <c r="B50" s="62"/>
      <c r="C50" s="62"/>
      <c r="D50" s="12"/>
      <c r="E50" s="13"/>
      <c r="F50" s="13"/>
      <c r="G50" s="12"/>
      <c r="H50" s="62"/>
      <c r="I50" s="13"/>
      <c r="J50" s="12"/>
    </row>
    <row r="51" spans="1:20" s="2" customFormat="1" ht="14.1" customHeight="1" x14ac:dyDescent="0.2">
      <c r="A51" s="80"/>
      <c r="B51" s="62"/>
      <c r="C51" s="62"/>
      <c r="D51" s="12"/>
      <c r="E51" s="13"/>
      <c r="F51" s="13"/>
      <c r="G51" s="12"/>
      <c r="H51" s="62"/>
      <c r="I51" s="13"/>
      <c r="J51" s="12"/>
    </row>
    <row r="52" spans="1:20" s="2" customFormat="1" ht="14.1" customHeight="1" x14ac:dyDescent="0.2">
      <c r="A52" s="437"/>
      <c r="B52" s="438"/>
      <c r="C52" s="438"/>
      <c r="D52" s="487" t="s">
        <v>151</v>
      </c>
      <c r="E52" s="488"/>
      <c r="F52" s="489"/>
      <c r="G52" s="489"/>
      <c r="H52" s="489"/>
      <c r="I52" s="489"/>
      <c r="J52" s="490"/>
    </row>
    <row r="53" spans="1:20" s="2" customFormat="1" ht="14.1" customHeight="1" x14ac:dyDescent="0.2">
      <c r="A53" s="438"/>
      <c r="B53" s="438"/>
      <c r="C53" s="438"/>
      <c r="D53" s="488"/>
      <c r="E53" s="488"/>
      <c r="F53" s="489"/>
      <c r="G53" s="489"/>
      <c r="H53" s="489"/>
      <c r="I53" s="489"/>
      <c r="J53" s="490"/>
    </row>
    <row r="54" spans="1:20" s="2" customFormat="1" ht="14.1" customHeight="1" x14ac:dyDescent="0.2">
      <c r="A54" s="438"/>
      <c r="B54" s="438"/>
      <c r="C54" s="438"/>
      <c r="D54" s="488"/>
      <c r="E54" s="488"/>
      <c r="F54" s="489"/>
      <c r="G54" s="489"/>
      <c r="H54" s="489"/>
      <c r="I54" s="489"/>
      <c r="J54" s="490"/>
    </row>
    <row r="55" spans="1:20" s="2" customFormat="1" ht="14.1" customHeight="1" x14ac:dyDescent="0.2">
      <c r="A55" s="438"/>
      <c r="B55" s="438"/>
      <c r="C55" s="438"/>
      <c r="D55" s="488"/>
      <c r="E55" s="488"/>
      <c r="F55" s="489"/>
      <c r="G55" s="489"/>
      <c r="H55" s="489"/>
      <c r="I55" s="489"/>
      <c r="J55" s="490"/>
    </row>
    <row r="56" spans="1:20" s="2" customFormat="1" ht="14.1" customHeight="1" x14ac:dyDescent="0.2">
      <c r="A56" s="438"/>
      <c r="B56" s="438"/>
      <c r="C56" s="438"/>
      <c r="D56" s="488"/>
      <c r="E56" s="488"/>
      <c r="F56" s="489"/>
      <c r="G56" s="489"/>
      <c r="H56" s="489"/>
      <c r="I56" s="489"/>
      <c r="J56" s="490"/>
    </row>
    <row r="57" spans="1:20" s="2" customFormat="1" ht="14.1" customHeight="1" x14ac:dyDescent="0.2">
      <c r="A57" s="496" t="s">
        <v>0</v>
      </c>
      <c r="B57" s="496"/>
      <c r="C57" s="496"/>
      <c r="D57" s="496"/>
      <c r="E57" s="496" t="s">
        <v>452</v>
      </c>
      <c r="F57" s="496"/>
      <c r="G57" s="496"/>
      <c r="H57" s="496" t="s">
        <v>43</v>
      </c>
      <c r="I57" s="496"/>
      <c r="J57" s="496"/>
    </row>
    <row r="58" spans="1:20" s="2" customFormat="1" ht="14.1" customHeight="1" x14ac:dyDescent="0.2">
      <c r="A58" s="45" t="s">
        <v>1</v>
      </c>
      <c r="B58" s="45" t="s">
        <v>91</v>
      </c>
      <c r="C58" s="45"/>
      <c r="D58" s="45" t="s">
        <v>4</v>
      </c>
      <c r="E58" s="45" t="s">
        <v>5</v>
      </c>
      <c r="F58" s="45" t="s">
        <v>6</v>
      </c>
      <c r="G58" s="45" t="s">
        <v>71</v>
      </c>
      <c r="H58" s="45" t="s">
        <v>5</v>
      </c>
      <c r="I58" s="45" t="s">
        <v>6</v>
      </c>
      <c r="J58" s="44" t="s">
        <v>71</v>
      </c>
    </row>
    <row r="59" spans="1:20" s="2" customFormat="1" ht="14.1" customHeight="1" x14ac:dyDescent="0.2">
      <c r="A59" s="227" t="s">
        <v>924</v>
      </c>
      <c r="B59" s="228" t="s">
        <v>925</v>
      </c>
      <c r="C59" s="7"/>
      <c r="D59" s="31">
        <v>0.26800000000000002</v>
      </c>
      <c r="E59" s="503" t="s">
        <v>926</v>
      </c>
      <c r="F59" s="504"/>
      <c r="G59" s="505"/>
      <c r="H59" s="23">
        <v>72989695409</v>
      </c>
      <c r="I59" s="17">
        <v>750</v>
      </c>
      <c r="J59" s="26">
        <f t="shared" ref="J59:J67" si="4">I59*D59/100</f>
        <v>2.0099999999999998</v>
      </c>
    </row>
    <row r="60" spans="1:20" s="2" customFormat="1" ht="14.1" customHeight="1" x14ac:dyDescent="0.2">
      <c r="A60" s="196" t="s">
        <v>966</v>
      </c>
      <c r="B60" s="201" t="s">
        <v>962</v>
      </c>
      <c r="C60" s="6"/>
      <c r="D60" s="201" t="s">
        <v>963</v>
      </c>
      <c r="E60" s="503" t="s">
        <v>926</v>
      </c>
      <c r="F60" s="506"/>
      <c r="G60" s="507"/>
      <c r="H60" s="201" t="s">
        <v>964</v>
      </c>
      <c r="I60" s="201" t="s">
        <v>965</v>
      </c>
      <c r="J60" s="29">
        <f t="shared" ref="J60" si="5">I60*D60/100</f>
        <v>2</v>
      </c>
      <c r="K60" s="12"/>
    </row>
    <row r="61" spans="1:20" s="2" customFormat="1" ht="14.1" customHeight="1" x14ac:dyDescent="0.2">
      <c r="A61" s="6" t="s">
        <v>200</v>
      </c>
      <c r="B61" s="10" t="s">
        <v>64</v>
      </c>
      <c r="C61" s="10"/>
      <c r="D61" s="29">
        <v>0.7</v>
      </c>
      <c r="E61" s="9">
        <v>72989695400</v>
      </c>
      <c r="F61" s="9">
        <f t="shared" ref="F61" si="6">4/D61*100</f>
        <v>571.42857142857144</v>
      </c>
      <c r="G61" s="29">
        <f t="shared" ref="G61" si="7">F61*D61/100</f>
        <v>4</v>
      </c>
      <c r="H61" s="24">
        <v>72989695410</v>
      </c>
      <c r="I61" s="9">
        <v>280</v>
      </c>
      <c r="J61" s="29">
        <f t="shared" ref="J61" si="8">I61*D61/100</f>
        <v>1.96</v>
      </c>
    </row>
    <row r="62" spans="1:20" s="2" customFormat="1" ht="14.1" customHeight="1" x14ac:dyDescent="0.2">
      <c r="A62" s="6" t="s">
        <v>201</v>
      </c>
      <c r="B62" s="10" t="s">
        <v>65</v>
      </c>
      <c r="C62" s="10"/>
      <c r="D62" s="29">
        <v>1.46</v>
      </c>
      <c r="E62" s="9">
        <v>72989695401</v>
      </c>
      <c r="F62" s="9">
        <f t="shared" ref="F62:F67" si="9">4/D62*100</f>
        <v>273.97260273972603</v>
      </c>
      <c r="G62" s="29">
        <f t="shared" ref="G62:G67" si="10">F62*D62/100</f>
        <v>4</v>
      </c>
      <c r="H62" s="24">
        <v>72989695411</v>
      </c>
      <c r="I62" s="9">
        <v>135</v>
      </c>
      <c r="J62" s="29">
        <f t="shared" si="4"/>
        <v>1.9709999999999999</v>
      </c>
    </row>
    <row r="63" spans="1:20" s="2" customFormat="1" ht="14.1" customHeight="1" x14ac:dyDescent="0.2">
      <c r="A63" s="6" t="s">
        <v>202</v>
      </c>
      <c r="B63" s="10" t="s">
        <v>69</v>
      </c>
      <c r="C63" s="10"/>
      <c r="D63" s="29">
        <v>2.38</v>
      </c>
      <c r="E63" s="9">
        <v>72989695402</v>
      </c>
      <c r="F63" s="9">
        <f t="shared" si="9"/>
        <v>168.0672268907563</v>
      </c>
      <c r="G63" s="29">
        <f t="shared" si="10"/>
        <v>4</v>
      </c>
      <c r="H63" s="24">
        <v>72989695412</v>
      </c>
      <c r="I63" s="9">
        <v>80</v>
      </c>
      <c r="J63" s="29">
        <f t="shared" si="4"/>
        <v>1.9039999999999997</v>
      </c>
      <c r="L63" s="324"/>
      <c r="M63" s="80"/>
      <c r="N63" s="199"/>
      <c r="O63" s="520"/>
      <c r="P63" s="520"/>
      <c r="Q63" s="520"/>
      <c r="R63" s="199"/>
      <c r="S63" s="199"/>
      <c r="T63" s="12"/>
    </row>
    <row r="64" spans="1:20" s="2" customFormat="1" ht="14.1" customHeight="1" x14ac:dyDescent="0.2">
      <c r="A64" s="6" t="s">
        <v>203</v>
      </c>
      <c r="B64" s="10" t="s">
        <v>66</v>
      </c>
      <c r="C64" s="10"/>
      <c r="D64" s="29">
        <v>4.24</v>
      </c>
      <c r="E64" s="9">
        <v>72989695403</v>
      </c>
      <c r="F64" s="9">
        <f t="shared" si="9"/>
        <v>94.339622641509422</v>
      </c>
      <c r="G64" s="29">
        <f t="shared" si="10"/>
        <v>3.9999999999999996</v>
      </c>
      <c r="H64" s="24">
        <v>72989695413</v>
      </c>
      <c r="I64" s="9">
        <v>45</v>
      </c>
      <c r="J64" s="29">
        <f t="shared" si="4"/>
        <v>1.9080000000000001</v>
      </c>
    </row>
    <row r="65" spans="1:13" s="2" customFormat="1" ht="14.1" customHeight="1" x14ac:dyDescent="0.2">
      <c r="A65" s="196" t="s">
        <v>1061</v>
      </c>
      <c r="B65" s="197" t="s">
        <v>1062</v>
      </c>
      <c r="C65" s="10"/>
      <c r="D65" s="29">
        <v>6.44</v>
      </c>
      <c r="E65" s="9">
        <v>72989695404</v>
      </c>
      <c r="F65" s="9">
        <f t="shared" si="9"/>
        <v>62.11180124223602</v>
      </c>
      <c r="G65" s="29">
        <f t="shared" si="10"/>
        <v>4</v>
      </c>
      <c r="H65" s="24">
        <v>72989695413</v>
      </c>
      <c r="I65" s="9">
        <v>31</v>
      </c>
      <c r="J65" s="29">
        <f t="shared" si="4"/>
        <v>1.9964000000000002</v>
      </c>
    </row>
    <row r="66" spans="1:13" s="2" customFormat="1" ht="14.1" customHeight="1" x14ac:dyDescent="0.2">
      <c r="A66" s="6" t="s">
        <v>204</v>
      </c>
      <c r="B66" s="10" t="s">
        <v>67</v>
      </c>
      <c r="C66" s="10"/>
      <c r="D66" s="29">
        <v>9.8000000000000007</v>
      </c>
      <c r="E66" s="9">
        <v>72989695405</v>
      </c>
      <c r="F66" s="9">
        <f t="shared" si="9"/>
        <v>40.816326530612237</v>
      </c>
      <c r="G66" s="29">
        <f t="shared" si="10"/>
        <v>3.9999999999999996</v>
      </c>
      <c r="H66" s="24">
        <v>72989695415</v>
      </c>
      <c r="I66" s="9">
        <v>20</v>
      </c>
      <c r="J66" s="29">
        <f t="shared" si="4"/>
        <v>1.96</v>
      </c>
    </row>
    <row r="67" spans="1:13" s="2" customFormat="1" ht="14.1" customHeight="1" x14ac:dyDescent="0.2">
      <c r="A67" s="6" t="s">
        <v>205</v>
      </c>
      <c r="B67" s="10" t="s">
        <v>68</v>
      </c>
      <c r="C67" s="10"/>
      <c r="D67" s="29">
        <v>20.32</v>
      </c>
      <c r="E67" s="9">
        <v>72989695406</v>
      </c>
      <c r="F67" s="9">
        <f t="shared" si="9"/>
        <v>19.685039370078737</v>
      </c>
      <c r="G67" s="29">
        <f t="shared" si="10"/>
        <v>3.9999999999999996</v>
      </c>
      <c r="H67" s="24">
        <v>72989695416</v>
      </c>
      <c r="I67" s="9">
        <v>10</v>
      </c>
      <c r="J67" s="29">
        <f t="shared" si="4"/>
        <v>2.032</v>
      </c>
    </row>
    <row r="68" spans="1:13" s="2" customFormat="1" ht="14.1" customHeight="1" x14ac:dyDescent="0.2">
      <c r="A68" s="374"/>
      <c r="B68" s="375"/>
      <c r="C68" s="375"/>
      <c r="D68" s="27"/>
      <c r="E68" s="17"/>
      <c r="F68" s="17"/>
      <c r="G68" s="27"/>
      <c r="H68" s="378"/>
      <c r="I68" s="17"/>
      <c r="J68" s="27"/>
    </row>
    <row r="69" spans="1:13" s="2" customFormat="1" ht="14.1" customHeight="1" x14ac:dyDescent="0.2">
      <c r="A69" s="80"/>
      <c r="B69" s="62"/>
      <c r="C69" s="62"/>
      <c r="D69" s="12"/>
      <c r="E69" s="13"/>
      <c r="F69" s="13"/>
      <c r="G69" s="12"/>
      <c r="H69" s="4"/>
      <c r="I69" s="13"/>
      <c r="J69" s="12"/>
    </row>
    <row r="70" spans="1:13" s="2" customFormat="1" ht="14.1" customHeight="1" x14ac:dyDescent="0.2">
      <c r="A70" s="80"/>
      <c r="B70" s="62"/>
      <c r="C70" s="62"/>
      <c r="D70" s="12"/>
      <c r="E70" s="13"/>
      <c r="F70" s="13"/>
      <c r="G70" s="12"/>
      <c r="H70" s="4"/>
      <c r="I70" s="13"/>
      <c r="J70" s="12"/>
    </row>
    <row r="71" spans="1:13" s="2" customFormat="1" ht="14.1" customHeight="1" x14ac:dyDescent="0.2">
      <c r="A71" s="80"/>
      <c r="B71" s="62"/>
      <c r="C71" s="62"/>
      <c r="D71" s="12"/>
      <c r="E71" s="13"/>
      <c r="F71" s="13"/>
      <c r="G71" s="12"/>
      <c r="H71" s="4"/>
      <c r="I71" s="13"/>
      <c r="J71" s="12"/>
    </row>
    <row r="72" spans="1:13" s="2" customFormat="1" ht="14.1" customHeight="1" x14ac:dyDescent="0.2">
      <c r="A72" s="80"/>
      <c r="B72" s="62"/>
      <c r="C72" s="62"/>
      <c r="D72" s="12"/>
      <c r="E72" s="13"/>
      <c r="F72" s="13"/>
      <c r="G72" s="12"/>
      <c r="H72" s="4"/>
      <c r="I72" s="13"/>
      <c r="J72" s="12"/>
    </row>
    <row r="73" spans="1:13" s="2" customFormat="1" ht="14.1" customHeight="1" x14ac:dyDescent="0.2">
      <c r="A73" s="376"/>
      <c r="B73" s="377"/>
      <c r="C73" s="377"/>
      <c r="D73" s="61"/>
      <c r="E73" s="18"/>
      <c r="F73" s="18"/>
      <c r="G73" s="61"/>
      <c r="H73" s="72"/>
      <c r="I73" s="18"/>
      <c r="J73" s="61"/>
    </row>
    <row r="74" spans="1:13" s="2" customFormat="1" ht="14.1" customHeight="1" x14ac:dyDescent="0.2">
      <c r="A74" s="497"/>
      <c r="B74" s="498"/>
      <c r="C74" s="498"/>
      <c r="D74" s="499" t="s">
        <v>454</v>
      </c>
      <c r="E74" s="500"/>
      <c r="F74" s="501"/>
      <c r="G74" s="501"/>
      <c r="H74" s="501"/>
      <c r="I74" s="501"/>
      <c r="J74" s="502"/>
      <c r="M74" s="361"/>
    </row>
    <row r="75" spans="1:13" s="2" customFormat="1" ht="14.1" customHeight="1" x14ac:dyDescent="0.2">
      <c r="A75" s="438"/>
      <c r="B75" s="438"/>
      <c r="C75" s="438"/>
      <c r="D75" s="488"/>
      <c r="E75" s="488"/>
      <c r="F75" s="489"/>
      <c r="G75" s="489"/>
      <c r="H75" s="489"/>
      <c r="I75" s="489"/>
      <c r="J75" s="490"/>
    </row>
    <row r="76" spans="1:13" s="2" customFormat="1" ht="14.1" customHeight="1" x14ac:dyDescent="0.2">
      <c r="A76" s="438"/>
      <c r="B76" s="438"/>
      <c r="C76" s="438"/>
      <c r="D76" s="488"/>
      <c r="E76" s="488"/>
      <c r="F76" s="489"/>
      <c r="G76" s="489"/>
      <c r="H76" s="489"/>
      <c r="I76" s="489"/>
      <c r="J76" s="490"/>
    </row>
    <row r="77" spans="1:13" s="2" customFormat="1" ht="14.1" customHeight="1" x14ac:dyDescent="0.2">
      <c r="A77" s="438"/>
      <c r="B77" s="438"/>
      <c r="C77" s="438"/>
      <c r="D77" s="488"/>
      <c r="E77" s="488"/>
      <c r="F77" s="489"/>
      <c r="G77" s="489"/>
      <c r="H77" s="489"/>
      <c r="I77" s="489"/>
      <c r="J77" s="490"/>
    </row>
    <row r="78" spans="1:13" s="2" customFormat="1" ht="14.1" customHeight="1" x14ac:dyDescent="0.2">
      <c r="A78" s="438"/>
      <c r="B78" s="438"/>
      <c r="C78" s="438"/>
      <c r="D78" s="488"/>
      <c r="E78" s="488"/>
      <c r="F78" s="489"/>
      <c r="G78" s="489"/>
      <c r="H78" s="489"/>
      <c r="I78" s="489"/>
      <c r="J78" s="490"/>
    </row>
    <row r="79" spans="1:13" s="2" customFormat="1" ht="14.1" customHeight="1" x14ac:dyDescent="0.2">
      <c r="A79" s="510" t="s">
        <v>0</v>
      </c>
      <c r="B79" s="510"/>
      <c r="C79" s="510"/>
      <c r="D79" s="510"/>
      <c r="E79" s="510"/>
      <c r="F79" s="510"/>
      <c r="G79" s="510"/>
      <c r="H79" s="510" t="s">
        <v>43</v>
      </c>
      <c r="I79" s="510"/>
      <c r="J79" s="510"/>
    </row>
    <row r="80" spans="1:13" s="2" customFormat="1" ht="14.1" customHeight="1" x14ac:dyDescent="0.2">
      <c r="A80" s="44" t="s">
        <v>1</v>
      </c>
      <c r="B80" s="44" t="s">
        <v>2</v>
      </c>
      <c r="C80" s="44" t="s">
        <v>119</v>
      </c>
      <c r="D80" s="44" t="s">
        <v>4</v>
      </c>
      <c r="E80" s="44"/>
      <c r="F80" s="44"/>
      <c r="G80" s="45"/>
      <c r="H80" s="45" t="s">
        <v>5</v>
      </c>
      <c r="I80" s="44" t="s">
        <v>6</v>
      </c>
      <c r="J80" s="44" t="s">
        <v>71</v>
      </c>
    </row>
    <row r="81" spans="1:10" s="2" customFormat="1" ht="14.1" customHeight="1" x14ac:dyDescent="0.2">
      <c r="A81" s="5" t="s">
        <v>455</v>
      </c>
      <c r="B81" s="23">
        <v>6</v>
      </c>
      <c r="C81" s="7" t="s">
        <v>118</v>
      </c>
      <c r="D81" s="31">
        <v>0.28499999999999998</v>
      </c>
      <c r="E81" s="8"/>
      <c r="F81" s="17"/>
      <c r="G81" s="25"/>
      <c r="H81" s="23">
        <v>72989695360</v>
      </c>
      <c r="I81" s="8">
        <v>700</v>
      </c>
      <c r="J81" s="31">
        <f t="shared" ref="J81:J90" si="11">I81*D81/100</f>
        <v>1.9949999999999997</v>
      </c>
    </row>
    <row r="82" spans="1:10" s="2" customFormat="1" ht="14.1" customHeight="1" x14ac:dyDescent="0.2">
      <c r="A82" s="6" t="s">
        <v>456</v>
      </c>
      <c r="B82" s="24">
        <v>8</v>
      </c>
      <c r="C82" s="10" t="s">
        <v>120</v>
      </c>
      <c r="D82" s="29">
        <v>0.61599999999999999</v>
      </c>
      <c r="E82" s="9"/>
      <c r="F82" s="13"/>
      <c r="G82" s="26"/>
      <c r="H82" s="24">
        <v>72989695361</v>
      </c>
      <c r="I82" s="9">
        <v>325</v>
      </c>
      <c r="J82" s="29">
        <f t="shared" si="11"/>
        <v>2.0019999999999998</v>
      </c>
    </row>
    <row r="83" spans="1:10" s="2" customFormat="1" ht="14.1" customHeight="1" x14ac:dyDescent="0.2">
      <c r="A83" s="6" t="s">
        <v>457</v>
      </c>
      <c r="B83" s="24">
        <v>10</v>
      </c>
      <c r="C83" s="10" t="s">
        <v>121</v>
      </c>
      <c r="D83" s="29">
        <v>1.35</v>
      </c>
      <c r="E83" s="9"/>
      <c r="F83" s="13"/>
      <c r="G83" s="26"/>
      <c r="H83" s="24">
        <v>72989695362</v>
      </c>
      <c r="I83" s="9">
        <v>148</v>
      </c>
      <c r="J83" s="29">
        <f t="shared" si="11"/>
        <v>1.9980000000000002</v>
      </c>
    </row>
    <row r="84" spans="1:10" s="2" customFormat="1" ht="14.1" customHeight="1" x14ac:dyDescent="0.2">
      <c r="A84" s="6" t="s">
        <v>458</v>
      </c>
      <c r="B84" s="24">
        <v>12</v>
      </c>
      <c r="C84" s="10" t="s">
        <v>122</v>
      </c>
      <c r="D84" s="29">
        <v>1.998</v>
      </c>
      <c r="E84" s="9"/>
      <c r="F84" s="13"/>
      <c r="G84" s="26"/>
      <c r="H84" s="24">
        <v>72989695363</v>
      </c>
      <c r="I84" s="9">
        <v>100</v>
      </c>
      <c r="J84" s="29">
        <f t="shared" si="11"/>
        <v>1.9980000000000002</v>
      </c>
    </row>
    <row r="85" spans="1:10" s="2" customFormat="1" ht="14.1" customHeight="1" x14ac:dyDescent="0.2">
      <c r="A85" s="6" t="s">
        <v>459</v>
      </c>
      <c r="B85" s="24">
        <v>14</v>
      </c>
      <c r="C85" s="10" t="s">
        <v>123</v>
      </c>
      <c r="D85" s="29">
        <v>3.0830000000000002</v>
      </c>
      <c r="E85" s="9"/>
      <c r="F85" s="13"/>
      <c r="G85" s="26"/>
      <c r="H85" s="24">
        <v>72989695364</v>
      </c>
      <c r="I85" s="9">
        <v>65</v>
      </c>
      <c r="J85" s="29">
        <f t="shared" si="11"/>
        <v>2.0039500000000001</v>
      </c>
    </row>
    <row r="86" spans="1:10" s="2" customFormat="1" ht="14.1" customHeight="1" x14ac:dyDescent="0.2">
      <c r="A86" s="6" t="s">
        <v>460</v>
      </c>
      <c r="B86" s="24">
        <v>16</v>
      </c>
      <c r="C86" s="10" t="s">
        <v>123</v>
      </c>
      <c r="D86" s="29">
        <v>3.9239999999999999</v>
      </c>
      <c r="E86" s="9"/>
      <c r="F86" s="13"/>
      <c r="G86" s="26"/>
      <c r="H86" s="24">
        <v>72989695365</v>
      </c>
      <c r="I86" s="9">
        <v>50</v>
      </c>
      <c r="J86" s="29">
        <f t="shared" si="11"/>
        <v>1.962</v>
      </c>
    </row>
    <row r="87" spans="1:10" s="2" customFormat="1" ht="14.1" customHeight="1" x14ac:dyDescent="0.2">
      <c r="A87" s="6" t="s">
        <v>461</v>
      </c>
      <c r="B87" s="24">
        <v>18</v>
      </c>
      <c r="C87" s="10" t="s">
        <v>124</v>
      </c>
      <c r="D87" s="29">
        <v>5.4</v>
      </c>
      <c r="E87" s="9"/>
      <c r="F87" s="13"/>
      <c r="G87" s="26"/>
      <c r="H87" s="24">
        <v>72989695366</v>
      </c>
      <c r="I87" s="9">
        <v>37</v>
      </c>
      <c r="J87" s="29">
        <f t="shared" si="11"/>
        <v>1.9980000000000002</v>
      </c>
    </row>
    <row r="88" spans="1:10" s="2" customFormat="1" ht="14.1" customHeight="1" x14ac:dyDescent="0.2">
      <c r="A88" s="6" t="s">
        <v>462</v>
      </c>
      <c r="B88" s="24">
        <v>20</v>
      </c>
      <c r="C88" s="10" t="s">
        <v>124</v>
      </c>
      <c r="D88" s="29">
        <v>7.4480000000000004</v>
      </c>
      <c r="E88" s="9"/>
      <c r="F88" s="13"/>
      <c r="G88" s="26"/>
      <c r="H88" s="24">
        <v>72989695367</v>
      </c>
      <c r="I88" s="9">
        <v>27</v>
      </c>
      <c r="J88" s="29">
        <f t="shared" si="11"/>
        <v>2.0109599999999999</v>
      </c>
    </row>
    <row r="89" spans="1:10" s="2" customFormat="1" ht="14.1" customHeight="1" x14ac:dyDescent="0.2">
      <c r="A89" s="6" t="s">
        <v>464</v>
      </c>
      <c r="B89" s="24">
        <v>22</v>
      </c>
      <c r="C89" s="10" t="s">
        <v>124</v>
      </c>
      <c r="D89" s="29">
        <v>9.1280000000000001</v>
      </c>
      <c r="E89" s="9"/>
      <c r="F89" s="13"/>
      <c r="G89" s="26"/>
      <c r="H89" s="24">
        <v>72989695368</v>
      </c>
      <c r="I89" s="9">
        <v>22</v>
      </c>
      <c r="J89" s="29">
        <f t="shared" si="11"/>
        <v>2.0081600000000002</v>
      </c>
    </row>
    <row r="90" spans="1:10" s="2" customFormat="1" ht="14.1" customHeight="1" x14ac:dyDescent="0.2">
      <c r="A90" s="6" t="s">
        <v>463</v>
      </c>
      <c r="B90" s="24">
        <v>24</v>
      </c>
      <c r="C90" s="10" t="s">
        <v>125</v>
      </c>
      <c r="D90" s="29">
        <v>13.04</v>
      </c>
      <c r="E90" s="9"/>
      <c r="F90" s="13"/>
      <c r="G90" s="26"/>
      <c r="H90" s="24">
        <v>72989695369</v>
      </c>
      <c r="I90" s="9">
        <v>15</v>
      </c>
      <c r="J90" s="29">
        <f t="shared" si="11"/>
        <v>1.956</v>
      </c>
    </row>
    <row r="91" spans="1:10" s="2" customFormat="1" ht="14.1" customHeight="1" x14ac:dyDescent="0.2">
      <c r="A91" s="374"/>
      <c r="B91" s="378"/>
      <c r="C91" s="375"/>
      <c r="D91" s="27"/>
      <c r="E91" s="17"/>
      <c r="F91" s="17"/>
      <c r="G91" s="27"/>
      <c r="H91" s="378"/>
      <c r="I91" s="17"/>
      <c r="J91" s="27"/>
    </row>
    <row r="92" spans="1:10" s="2" customFormat="1" ht="14.1" customHeight="1" x14ac:dyDescent="0.2">
      <c r="A92" s="80"/>
      <c r="B92" s="4"/>
      <c r="C92" s="62"/>
      <c r="D92" s="12"/>
      <c r="E92" s="13"/>
      <c r="F92" s="13"/>
      <c r="G92" s="12"/>
      <c r="H92" s="4"/>
      <c r="I92" s="13"/>
      <c r="J92" s="12"/>
    </row>
    <row r="93" spans="1:10" s="2" customFormat="1" ht="14.1" customHeight="1" x14ac:dyDescent="0.2">
      <c r="A93" s="80"/>
      <c r="B93" s="4"/>
      <c r="C93" s="62"/>
      <c r="D93" s="12"/>
      <c r="E93" s="13"/>
      <c r="F93" s="13"/>
      <c r="G93" s="12"/>
      <c r="H93" s="4"/>
      <c r="I93" s="13"/>
      <c r="J93" s="12"/>
    </row>
    <row r="94" spans="1:10" s="2" customFormat="1" ht="14.1" customHeight="1" x14ac:dyDescent="0.2">
      <c r="A94" s="80"/>
      <c r="B94" s="4"/>
      <c r="C94" s="62"/>
      <c r="D94" s="12"/>
      <c r="E94" s="13"/>
      <c r="F94" s="13"/>
      <c r="G94" s="12"/>
      <c r="H94" s="4"/>
      <c r="I94" s="13"/>
      <c r="J94" s="12"/>
    </row>
    <row r="95" spans="1:10" s="2" customFormat="1" ht="14.1" customHeight="1" x14ac:dyDescent="0.2">
      <c r="A95" s="80"/>
      <c r="B95" s="4"/>
      <c r="C95" s="62"/>
      <c r="D95" s="12"/>
      <c r="E95" s="13"/>
      <c r="F95" s="13"/>
      <c r="G95" s="12"/>
      <c r="H95" s="4"/>
      <c r="I95" s="13"/>
      <c r="J95" s="12"/>
    </row>
    <row r="96" spans="1:10" s="2" customFormat="1" ht="14.1" customHeight="1" x14ac:dyDescent="0.2">
      <c r="A96" s="80"/>
      <c r="B96" s="4"/>
      <c r="C96" s="62"/>
      <c r="D96" s="12"/>
      <c r="E96" s="13"/>
      <c r="F96" s="13"/>
      <c r="G96" s="12"/>
      <c r="H96" s="4"/>
      <c r="I96" s="13"/>
      <c r="J96" s="12"/>
    </row>
    <row r="97" spans="1:10" s="2" customFormat="1" ht="14.1" customHeight="1" x14ac:dyDescent="0.2">
      <c r="A97" s="80"/>
      <c r="B97" s="4"/>
      <c r="C97" s="62"/>
      <c r="D97" s="12"/>
      <c r="E97" s="13"/>
      <c r="F97" s="13"/>
      <c r="G97" s="12"/>
      <c r="H97" s="4"/>
      <c r="I97" s="13"/>
      <c r="J97" s="12"/>
    </row>
    <row r="98" spans="1:10" s="2" customFormat="1" ht="14.1" customHeight="1" x14ac:dyDescent="0.2">
      <c r="A98" s="80"/>
      <c r="B98" s="4"/>
      <c r="C98" s="62"/>
      <c r="D98" s="12"/>
      <c r="E98" s="13"/>
      <c r="F98" s="13"/>
      <c r="G98" s="12"/>
      <c r="H98" s="4"/>
      <c r="I98" s="13"/>
      <c r="J98" s="12"/>
    </row>
    <row r="99" spans="1:10" s="2" customFormat="1" ht="14.1" customHeight="1" x14ac:dyDescent="0.2">
      <c r="A99" s="80"/>
      <c r="B99" s="4"/>
      <c r="C99" s="62"/>
      <c r="D99" s="12"/>
      <c r="E99" s="13"/>
      <c r="F99" s="13"/>
      <c r="G99" s="12"/>
      <c r="H99" s="4"/>
      <c r="I99" s="13"/>
      <c r="J99" s="12"/>
    </row>
    <row r="100" spans="1:10" s="2" customFormat="1" ht="14.1" customHeight="1" x14ac:dyDescent="0.2">
      <c r="A100" s="80"/>
      <c r="B100" s="4"/>
      <c r="C100" s="62"/>
      <c r="D100" s="12"/>
      <c r="E100" s="13"/>
      <c r="F100" s="13"/>
      <c r="G100" s="12"/>
      <c r="H100" s="4"/>
      <c r="I100" s="13"/>
      <c r="J100" s="12"/>
    </row>
    <row r="101" spans="1:10" s="2" customFormat="1" ht="14.1" customHeight="1" x14ac:dyDescent="0.2">
      <c r="A101" s="376"/>
      <c r="B101" s="72"/>
      <c r="C101" s="377"/>
      <c r="D101" s="61"/>
      <c r="E101" s="18"/>
      <c r="F101" s="18"/>
      <c r="G101" s="61"/>
      <c r="H101" s="72"/>
      <c r="I101" s="18"/>
      <c r="J101" s="61"/>
    </row>
    <row r="102" spans="1:10" s="2" customFormat="1" ht="14.1" customHeight="1" x14ac:dyDescent="0.2">
      <c r="A102" s="497"/>
      <c r="B102" s="498"/>
      <c r="C102" s="498"/>
      <c r="D102" s="499" t="s">
        <v>566</v>
      </c>
      <c r="E102" s="500"/>
      <c r="F102" s="501"/>
      <c r="G102" s="501"/>
      <c r="H102" s="501"/>
      <c r="I102" s="501"/>
      <c r="J102" s="502"/>
    </row>
    <row r="103" spans="1:10" s="2" customFormat="1" ht="14.1" customHeight="1" x14ac:dyDescent="0.2">
      <c r="A103" s="438"/>
      <c r="B103" s="438"/>
      <c r="C103" s="438"/>
      <c r="D103" s="488"/>
      <c r="E103" s="488"/>
      <c r="F103" s="489"/>
      <c r="G103" s="489"/>
      <c r="H103" s="489"/>
      <c r="I103" s="489"/>
      <c r="J103" s="490"/>
    </row>
    <row r="104" spans="1:10" s="2" customFormat="1" ht="14.1" customHeight="1" x14ac:dyDescent="0.2">
      <c r="A104" s="438"/>
      <c r="B104" s="438"/>
      <c r="C104" s="438"/>
      <c r="D104" s="488"/>
      <c r="E104" s="488"/>
      <c r="F104" s="489"/>
      <c r="G104" s="489"/>
      <c r="H104" s="489"/>
      <c r="I104" s="489"/>
      <c r="J104" s="490"/>
    </row>
    <row r="105" spans="1:10" s="2" customFormat="1" ht="14.1" customHeight="1" x14ac:dyDescent="0.2">
      <c r="A105" s="438"/>
      <c r="B105" s="438"/>
      <c r="C105" s="438"/>
      <c r="D105" s="488"/>
      <c r="E105" s="488"/>
      <c r="F105" s="489"/>
      <c r="G105" s="489"/>
      <c r="H105" s="489"/>
      <c r="I105" s="489"/>
      <c r="J105" s="490"/>
    </row>
    <row r="106" spans="1:10" s="2" customFormat="1" ht="14.1" customHeight="1" x14ac:dyDescent="0.2">
      <c r="A106" s="438"/>
      <c r="B106" s="438"/>
      <c r="C106" s="438"/>
      <c r="D106" s="488"/>
      <c r="E106" s="488"/>
      <c r="F106" s="489"/>
      <c r="G106" s="489"/>
      <c r="H106" s="489"/>
      <c r="I106" s="489"/>
      <c r="J106" s="490"/>
    </row>
    <row r="107" spans="1:10" s="2" customFormat="1" ht="14.1" customHeight="1" x14ac:dyDescent="0.2">
      <c r="A107" s="521" t="s">
        <v>0</v>
      </c>
      <c r="B107" s="521"/>
      <c r="C107" s="521"/>
      <c r="D107" s="521"/>
      <c r="E107" s="521" t="s">
        <v>43</v>
      </c>
      <c r="F107" s="521"/>
      <c r="G107" s="521"/>
      <c r="H107" s="521"/>
      <c r="I107" s="521"/>
      <c r="J107" s="521"/>
    </row>
    <row r="108" spans="1:10" s="2" customFormat="1" ht="14.1" customHeight="1" x14ac:dyDescent="0.2">
      <c r="A108" s="44" t="s">
        <v>1</v>
      </c>
      <c r="B108" s="44" t="s">
        <v>2</v>
      </c>
      <c r="C108" s="44" t="s">
        <v>119</v>
      </c>
      <c r="D108" s="44" t="s">
        <v>4</v>
      </c>
      <c r="E108" s="45" t="s">
        <v>5</v>
      </c>
      <c r="F108" s="45" t="s">
        <v>6</v>
      </c>
      <c r="G108" s="44" t="s">
        <v>71</v>
      </c>
      <c r="H108" s="44"/>
      <c r="I108" s="44"/>
      <c r="J108" s="44"/>
    </row>
    <row r="109" spans="1:10" s="2" customFormat="1" ht="14.1" customHeight="1" x14ac:dyDescent="0.2">
      <c r="A109" s="181" t="s">
        <v>1132</v>
      </c>
      <c r="B109" s="182" t="s">
        <v>144</v>
      </c>
      <c r="C109" s="182">
        <v>0.8</v>
      </c>
      <c r="D109" s="307">
        <v>0.22</v>
      </c>
      <c r="E109" s="155">
        <v>72989695634</v>
      </c>
      <c r="F109" s="269">
        <v>903</v>
      </c>
      <c r="G109" s="29">
        <f>F109*D109/100</f>
        <v>1.9865999999999999</v>
      </c>
      <c r="H109" s="182"/>
      <c r="I109" s="307"/>
      <c r="J109" s="269"/>
    </row>
    <row r="110" spans="1:10" s="2" customFormat="1" ht="14.1" customHeight="1" x14ac:dyDescent="0.2">
      <c r="A110" s="6" t="s">
        <v>532</v>
      </c>
      <c r="B110" s="10" t="s">
        <v>126</v>
      </c>
      <c r="C110" s="10" t="s">
        <v>118</v>
      </c>
      <c r="D110" s="12">
        <v>0.55000000000000004</v>
      </c>
      <c r="E110" s="22">
        <v>72989695635</v>
      </c>
      <c r="F110" s="15">
        <v>364</v>
      </c>
      <c r="G110" s="29">
        <f>F110*D110/100</f>
        <v>2.0020000000000002</v>
      </c>
      <c r="H110" s="9"/>
      <c r="I110" s="13"/>
      <c r="J110" s="48"/>
    </row>
    <row r="111" spans="1:10" s="2" customFormat="1" ht="14.1" customHeight="1" x14ac:dyDescent="0.2">
      <c r="A111" s="6" t="s">
        <v>533</v>
      </c>
      <c r="B111" s="10" t="s">
        <v>127</v>
      </c>
      <c r="C111" s="10" t="s">
        <v>120</v>
      </c>
      <c r="D111" s="12">
        <v>1.1599999999999999</v>
      </c>
      <c r="E111" s="22">
        <v>72989695636</v>
      </c>
      <c r="F111" s="15">
        <v>172</v>
      </c>
      <c r="G111" s="29">
        <f t="shared" ref="G111:G119" si="12">F111*D111/100</f>
        <v>1.9951999999999999</v>
      </c>
      <c r="H111" s="9"/>
      <c r="I111" s="13"/>
      <c r="J111" s="48"/>
    </row>
    <row r="112" spans="1:10" s="2" customFormat="1" ht="14.1" customHeight="1" x14ac:dyDescent="0.2">
      <c r="A112" s="6" t="s">
        <v>534</v>
      </c>
      <c r="B112" s="10" t="s">
        <v>128</v>
      </c>
      <c r="C112" s="10" t="s">
        <v>121</v>
      </c>
      <c r="D112" s="12">
        <v>2.73</v>
      </c>
      <c r="E112" s="22">
        <v>72989695637</v>
      </c>
      <c r="F112" s="15">
        <v>73</v>
      </c>
      <c r="G112" s="29">
        <f t="shared" si="12"/>
        <v>1.9928999999999999</v>
      </c>
      <c r="H112" s="9"/>
      <c r="I112" s="13"/>
      <c r="J112" s="48"/>
    </row>
    <row r="113" spans="1:10" s="2" customFormat="1" ht="14.1" customHeight="1" x14ac:dyDescent="0.2">
      <c r="A113" s="6" t="s">
        <v>535</v>
      </c>
      <c r="B113" s="10" t="s">
        <v>129</v>
      </c>
      <c r="C113" s="10" t="s">
        <v>122</v>
      </c>
      <c r="D113" s="12">
        <v>3.81</v>
      </c>
      <c r="E113" s="22">
        <v>72989695638</v>
      </c>
      <c r="F113" s="15">
        <v>52</v>
      </c>
      <c r="G113" s="29">
        <f t="shared" si="12"/>
        <v>1.9812000000000001</v>
      </c>
      <c r="H113" s="9"/>
      <c r="I113" s="13"/>
      <c r="J113" s="48"/>
    </row>
    <row r="114" spans="1:10" s="2" customFormat="1" ht="14.1" customHeight="1" x14ac:dyDescent="0.2">
      <c r="A114" s="6" t="s">
        <v>536</v>
      </c>
      <c r="B114" s="10" t="s">
        <v>131</v>
      </c>
      <c r="C114" s="10" t="s">
        <v>123</v>
      </c>
      <c r="D114" s="12">
        <v>5.45</v>
      </c>
      <c r="E114" s="22">
        <v>72989695639</v>
      </c>
      <c r="F114" s="15">
        <v>37</v>
      </c>
      <c r="G114" s="29">
        <f t="shared" si="12"/>
        <v>2.0165000000000002</v>
      </c>
      <c r="H114" s="9"/>
      <c r="I114" s="13"/>
      <c r="J114" s="48"/>
    </row>
    <row r="115" spans="1:10" s="2" customFormat="1" ht="14.1" customHeight="1" x14ac:dyDescent="0.2">
      <c r="A115" s="6" t="s">
        <v>537</v>
      </c>
      <c r="B115" s="10" t="s">
        <v>130</v>
      </c>
      <c r="C115" s="10" t="s">
        <v>123</v>
      </c>
      <c r="D115" s="12">
        <v>7.81</v>
      </c>
      <c r="E115" s="22">
        <v>72989695640</v>
      </c>
      <c r="F115" s="15">
        <v>26</v>
      </c>
      <c r="G115" s="29">
        <f t="shared" si="12"/>
        <v>2.0306000000000002</v>
      </c>
      <c r="H115" s="9"/>
      <c r="I115" s="13"/>
      <c r="J115" s="48"/>
    </row>
    <row r="116" spans="1:10" s="2" customFormat="1" ht="14.1" customHeight="1" x14ac:dyDescent="0.2">
      <c r="A116" s="6" t="s">
        <v>538</v>
      </c>
      <c r="B116" s="10" t="s">
        <v>166</v>
      </c>
      <c r="C116" s="10" t="s">
        <v>124</v>
      </c>
      <c r="D116" s="12">
        <v>10.02</v>
      </c>
      <c r="E116" s="22">
        <v>72989695641</v>
      </c>
      <c r="F116" s="15">
        <v>20</v>
      </c>
      <c r="G116" s="29">
        <f t="shared" si="12"/>
        <v>2.0039999999999996</v>
      </c>
      <c r="H116" s="9"/>
      <c r="I116" s="13"/>
      <c r="J116" s="48"/>
    </row>
    <row r="117" spans="1:10" s="2" customFormat="1" ht="14.1" customHeight="1" x14ac:dyDescent="0.2">
      <c r="A117" s="6" t="s">
        <v>539</v>
      </c>
      <c r="B117" s="10" t="s">
        <v>132</v>
      </c>
      <c r="C117" s="10" t="s">
        <v>124</v>
      </c>
      <c r="D117" s="12">
        <v>14.7</v>
      </c>
      <c r="E117" s="22">
        <v>72989695642</v>
      </c>
      <c r="F117" s="15">
        <v>14</v>
      </c>
      <c r="G117" s="29">
        <f t="shared" si="12"/>
        <v>2.0579999999999998</v>
      </c>
      <c r="H117" s="9"/>
      <c r="I117" s="13"/>
      <c r="J117" s="48"/>
    </row>
    <row r="118" spans="1:10" s="2" customFormat="1" ht="14.1" customHeight="1" x14ac:dyDescent="0.2">
      <c r="A118" s="196" t="s">
        <v>1131</v>
      </c>
      <c r="B118" s="197" t="s">
        <v>530</v>
      </c>
      <c r="C118" s="197" t="s">
        <v>124</v>
      </c>
      <c r="D118" s="12">
        <v>17</v>
      </c>
      <c r="E118" s="22">
        <v>72989695644</v>
      </c>
      <c r="F118" s="15">
        <v>12</v>
      </c>
      <c r="G118" s="29">
        <f t="shared" si="12"/>
        <v>2.04</v>
      </c>
      <c r="H118" s="9"/>
      <c r="I118" s="13"/>
      <c r="J118" s="48"/>
    </row>
    <row r="119" spans="1:10" s="2" customFormat="1" ht="14.1" customHeight="1" x14ac:dyDescent="0.2">
      <c r="A119" s="11" t="s">
        <v>540</v>
      </c>
      <c r="B119" s="30" t="s">
        <v>133</v>
      </c>
      <c r="C119" s="30" t="s">
        <v>125</v>
      </c>
      <c r="D119" s="61">
        <v>25.18</v>
      </c>
      <c r="E119" s="82">
        <v>72989695643</v>
      </c>
      <c r="F119" s="16">
        <v>8</v>
      </c>
      <c r="G119" s="32">
        <f t="shared" si="12"/>
        <v>2.0144000000000002</v>
      </c>
      <c r="H119" s="19"/>
      <c r="I119" s="18"/>
      <c r="J119" s="49"/>
    </row>
    <row r="120" spans="1:10" s="2" customFormat="1" ht="14.1" customHeight="1" x14ac:dyDescent="0.2"/>
    <row r="121" spans="1:10" s="2" customFormat="1" ht="14.1" customHeight="1" x14ac:dyDescent="0.2"/>
    <row r="122" spans="1:10" s="2" customFormat="1" ht="14.1" customHeight="1" x14ac:dyDescent="0.2">
      <c r="A122" s="80"/>
      <c r="B122" s="62"/>
      <c r="C122" s="62"/>
      <c r="D122" s="12"/>
      <c r="E122" s="13"/>
      <c r="F122" s="13"/>
      <c r="G122" s="12"/>
      <c r="H122" s="62"/>
      <c r="I122" s="13"/>
      <c r="J122" s="12"/>
    </row>
    <row r="123" spans="1:10" s="2" customFormat="1" ht="14.1" customHeight="1" x14ac:dyDescent="0.2">
      <c r="A123" s="71"/>
      <c r="B123" s="72"/>
      <c r="C123" s="72"/>
      <c r="D123" s="72"/>
      <c r="E123" s="72"/>
      <c r="F123" s="18"/>
      <c r="G123" s="61"/>
      <c r="H123" s="39"/>
      <c r="I123" s="73"/>
      <c r="J123" s="73"/>
    </row>
    <row r="124" spans="1:10" s="2" customFormat="1" ht="14.1" customHeight="1" x14ac:dyDescent="0.2">
      <c r="A124" s="511"/>
      <c r="B124" s="512"/>
      <c r="C124" s="513"/>
      <c r="D124" s="487" t="s">
        <v>517</v>
      </c>
      <c r="E124" s="488"/>
      <c r="F124" s="489"/>
      <c r="G124" s="489"/>
      <c r="H124" s="489"/>
      <c r="I124" s="489"/>
      <c r="J124" s="490"/>
    </row>
    <row r="125" spans="1:10" s="2" customFormat="1" ht="14.1" customHeight="1" x14ac:dyDescent="0.2">
      <c r="A125" s="514"/>
      <c r="B125" s="515"/>
      <c r="C125" s="516"/>
      <c r="D125" s="488"/>
      <c r="E125" s="488"/>
      <c r="F125" s="489"/>
      <c r="G125" s="489"/>
      <c r="H125" s="489"/>
      <c r="I125" s="489"/>
      <c r="J125" s="490"/>
    </row>
    <row r="126" spans="1:10" s="2" customFormat="1" ht="14.1" customHeight="1" x14ac:dyDescent="0.2">
      <c r="A126" s="514"/>
      <c r="B126" s="515"/>
      <c r="C126" s="516"/>
      <c r="D126" s="488"/>
      <c r="E126" s="488"/>
      <c r="F126" s="489"/>
      <c r="G126" s="489"/>
      <c r="H126" s="489"/>
      <c r="I126" s="489"/>
      <c r="J126" s="490"/>
    </row>
    <row r="127" spans="1:10" s="2" customFormat="1" ht="14.1" customHeight="1" x14ac:dyDescent="0.2">
      <c r="A127" s="514"/>
      <c r="B127" s="515"/>
      <c r="C127" s="516"/>
      <c r="D127" s="488"/>
      <c r="E127" s="488"/>
      <c r="F127" s="489"/>
      <c r="G127" s="489"/>
      <c r="H127" s="489"/>
      <c r="I127" s="489"/>
      <c r="J127" s="490"/>
    </row>
    <row r="128" spans="1:10" s="2" customFormat="1" ht="14.1" customHeight="1" x14ac:dyDescent="0.2">
      <c r="A128" s="517"/>
      <c r="B128" s="518"/>
      <c r="C128" s="519"/>
      <c r="D128" s="488"/>
      <c r="E128" s="488"/>
      <c r="F128" s="489"/>
      <c r="G128" s="489"/>
      <c r="H128" s="489"/>
      <c r="I128" s="489"/>
      <c r="J128" s="490"/>
    </row>
    <row r="129" spans="1:10" s="2" customFormat="1" ht="14.1" customHeight="1" x14ac:dyDescent="0.2">
      <c r="A129" s="496" t="s">
        <v>0</v>
      </c>
      <c r="B129" s="496"/>
      <c r="C129" s="496"/>
      <c r="D129" s="496"/>
      <c r="E129" s="496" t="s">
        <v>43</v>
      </c>
      <c r="F129" s="496"/>
      <c r="G129" s="496"/>
      <c r="H129" s="496"/>
      <c r="I129" s="496"/>
      <c r="J129" s="496"/>
    </row>
    <row r="130" spans="1:10" s="2" customFormat="1" ht="14.1" customHeight="1" x14ac:dyDescent="0.2">
      <c r="A130" s="44" t="s">
        <v>1</v>
      </c>
      <c r="B130" s="44" t="s">
        <v>2</v>
      </c>
      <c r="C130" s="44" t="s">
        <v>119</v>
      </c>
      <c r="D130" s="44" t="s">
        <v>4</v>
      </c>
      <c r="E130" s="44" t="s">
        <v>5</v>
      </c>
      <c r="F130" s="44" t="s">
        <v>6</v>
      </c>
      <c r="G130" s="45" t="s">
        <v>71</v>
      </c>
      <c r="H130" s="44"/>
      <c r="I130" s="44"/>
      <c r="J130" s="45"/>
    </row>
    <row r="131" spans="1:10" s="2" customFormat="1" ht="14.1" customHeight="1" x14ac:dyDescent="0.2">
      <c r="A131" s="43" t="s">
        <v>518</v>
      </c>
      <c r="B131" s="7" t="s">
        <v>126</v>
      </c>
      <c r="C131" s="7" t="s">
        <v>118</v>
      </c>
      <c r="D131" s="31">
        <v>0.47</v>
      </c>
      <c r="E131" s="86">
        <v>72989695700</v>
      </c>
      <c r="F131" s="14">
        <v>425</v>
      </c>
      <c r="G131" s="47">
        <f t="shared" ref="G131:G141" si="13">F131*D131/100</f>
        <v>1.9975000000000001</v>
      </c>
      <c r="H131" s="86"/>
      <c r="I131" s="14"/>
      <c r="J131" s="47"/>
    </row>
    <row r="132" spans="1:10" s="2" customFormat="1" ht="14.1" customHeight="1" x14ac:dyDescent="0.2">
      <c r="A132" s="6" t="s">
        <v>519</v>
      </c>
      <c r="B132" s="10" t="s">
        <v>127</v>
      </c>
      <c r="C132" s="10" t="s">
        <v>120</v>
      </c>
      <c r="D132" s="29">
        <v>1.02</v>
      </c>
      <c r="E132" s="87">
        <v>72989695701</v>
      </c>
      <c r="F132" s="15">
        <v>195</v>
      </c>
      <c r="G132" s="48">
        <f t="shared" si="13"/>
        <v>1.9890000000000001</v>
      </c>
      <c r="H132" s="87"/>
      <c r="I132" s="15"/>
      <c r="J132" s="48"/>
    </row>
    <row r="133" spans="1:10" s="2" customFormat="1" ht="14.1" customHeight="1" x14ac:dyDescent="0.2">
      <c r="A133" s="6" t="s">
        <v>520</v>
      </c>
      <c r="B133" s="10" t="s">
        <v>128</v>
      </c>
      <c r="C133" s="10" t="s">
        <v>121</v>
      </c>
      <c r="D133" s="29">
        <v>2.3199999999999998</v>
      </c>
      <c r="E133" s="87">
        <v>72989695702</v>
      </c>
      <c r="F133" s="15">
        <v>85</v>
      </c>
      <c r="G133" s="48">
        <f t="shared" si="13"/>
        <v>1.972</v>
      </c>
      <c r="H133" s="87"/>
      <c r="I133" s="15"/>
      <c r="J133" s="48"/>
    </row>
    <row r="134" spans="1:10" s="2" customFormat="1" ht="14.1" customHeight="1" x14ac:dyDescent="0.2">
      <c r="A134" s="6" t="s">
        <v>521</v>
      </c>
      <c r="B134" s="10" t="s">
        <v>129</v>
      </c>
      <c r="C134" s="10" t="s">
        <v>122</v>
      </c>
      <c r="D134" s="29">
        <v>3.26</v>
      </c>
      <c r="E134" s="87">
        <v>72989695703</v>
      </c>
      <c r="F134" s="15">
        <v>60</v>
      </c>
      <c r="G134" s="48">
        <f t="shared" si="13"/>
        <v>1.956</v>
      </c>
      <c r="H134" s="87"/>
      <c r="I134" s="15"/>
      <c r="J134" s="48"/>
    </row>
    <row r="135" spans="1:10" s="2" customFormat="1" ht="14.1" customHeight="1" x14ac:dyDescent="0.2">
      <c r="A135" s="6" t="s">
        <v>522</v>
      </c>
      <c r="B135" s="10" t="s">
        <v>523</v>
      </c>
      <c r="C135" s="10" t="s">
        <v>524</v>
      </c>
      <c r="D135" s="29">
        <v>3.26</v>
      </c>
      <c r="E135" s="87">
        <v>72989695703</v>
      </c>
      <c r="F135" s="15">
        <v>60</v>
      </c>
      <c r="G135" s="48">
        <f>F135*D135/100</f>
        <v>1.956</v>
      </c>
      <c r="H135" s="87"/>
      <c r="I135" s="15"/>
      <c r="J135" s="48"/>
    </row>
    <row r="136" spans="1:10" s="2" customFormat="1" ht="14.1" customHeight="1" x14ac:dyDescent="0.2">
      <c r="A136" s="6" t="s">
        <v>525</v>
      </c>
      <c r="B136" s="10" t="s">
        <v>131</v>
      </c>
      <c r="C136" s="10" t="s">
        <v>123</v>
      </c>
      <c r="D136" s="29">
        <v>4.8499999999999996</v>
      </c>
      <c r="E136" s="87">
        <v>72989695704</v>
      </c>
      <c r="F136" s="15">
        <v>41</v>
      </c>
      <c r="G136" s="48">
        <f>F136*D136/100</f>
        <v>1.9884999999999999</v>
      </c>
      <c r="H136" s="87"/>
      <c r="I136" s="15"/>
      <c r="J136" s="48"/>
    </row>
    <row r="137" spans="1:10" s="2" customFormat="1" ht="14.1" customHeight="1" x14ac:dyDescent="0.2">
      <c r="A137" s="6" t="s">
        <v>526</v>
      </c>
      <c r="B137" s="10" t="s">
        <v>130</v>
      </c>
      <c r="C137" s="10" t="s">
        <v>123</v>
      </c>
      <c r="D137" s="29">
        <v>6.6</v>
      </c>
      <c r="E137" s="87">
        <v>72989695705</v>
      </c>
      <c r="F137" s="15">
        <v>30</v>
      </c>
      <c r="G137" s="48">
        <f t="shared" si="13"/>
        <v>1.98</v>
      </c>
      <c r="H137" s="87"/>
      <c r="I137" s="15"/>
      <c r="J137" s="48"/>
    </row>
    <row r="138" spans="1:10" s="2" customFormat="1" ht="14.1" customHeight="1" x14ac:dyDescent="0.2">
      <c r="A138" s="6" t="s">
        <v>527</v>
      </c>
      <c r="B138" s="10" t="s">
        <v>166</v>
      </c>
      <c r="C138" s="10" t="s">
        <v>124</v>
      </c>
      <c r="D138" s="29">
        <v>9.1999999999999993</v>
      </c>
      <c r="E138" s="87">
        <v>72989695706</v>
      </c>
      <c r="F138" s="15">
        <v>22</v>
      </c>
      <c r="G138" s="48">
        <f t="shared" si="13"/>
        <v>2.0239999999999996</v>
      </c>
      <c r="H138" s="87"/>
      <c r="I138" s="15"/>
      <c r="J138" s="48"/>
    </row>
    <row r="139" spans="1:10" s="2" customFormat="1" ht="14.1" customHeight="1" x14ac:dyDescent="0.2">
      <c r="A139" s="6" t="s">
        <v>528</v>
      </c>
      <c r="B139" s="10" t="s">
        <v>132</v>
      </c>
      <c r="C139" s="10" t="s">
        <v>124</v>
      </c>
      <c r="D139" s="29">
        <v>12.3</v>
      </c>
      <c r="E139" s="87">
        <v>72989695707</v>
      </c>
      <c r="F139" s="15">
        <v>17</v>
      </c>
      <c r="G139" s="48">
        <f t="shared" si="13"/>
        <v>2.0910000000000002</v>
      </c>
      <c r="H139" s="87"/>
      <c r="I139" s="15"/>
      <c r="J139" s="48"/>
    </row>
    <row r="140" spans="1:10" s="2" customFormat="1" ht="14.1" customHeight="1" x14ac:dyDescent="0.2">
      <c r="A140" s="6" t="s">
        <v>529</v>
      </c>
      <c r="B140" s="10" t="s">
        <v>530</v>
      </c>
      <c r="C140" s="10" t="s">
        <v>124</v>
      </c>
      <c r="D140" s="29">
        <v>14.71</v>
      </c>
      <c r="E140" s="87">
        <v>72989695709</v>
      </c>
      <c r="F140" s="15">
        <v>14</v>
      </c>
      <c r="G140" s="48">
        <f t="shared" si="13"/>
        <v>2.0594000000000001</v>
      </c>
      <c r="H140" s="87"/>
      <c r="I140" s="15"/>
      <c r="J140" s="48"/>
    </row>
    <row r="141" spans="1:10" s="2" customFormat="1" ht="14.1" customHeight="1" x14ac:dyDescent="0.2">
      <c r="A141" s="11" t="s">
        <v>531</v>
      </c>
      <c r="B141" s="30" t="s">
        <v>133</v>
      </c>
      <c r="C141" s="30" t="s">
        <v>125</v>
      </c>
      <c r="D141" s="32">
        <v>21</v>
      </c>
      <c r="E141" s="88">
        <v>72989695708</v>
      </c>
      <c r="F141" s="16">
        <v>10</v>
      </c>
      <c r="G141" s="49">
        <f t="shared" si="13"/>
        <v>2.1</v>
      </c>
      <c r="H141" s="88"/>
      <c r="I141" s="16"/>
      <c r="J141" s="49"/>
    </row>
    <row r="142" spans="1:10" s="2" customFormat="1" ht="14.1" customHeight="1" x14ac:dyDescent="0.2">
      <c r="A142" s="522" t="s">
        <v>825</v>
      </c>
      <c r="B142" s="523"/>
      <c r="C142" s="523"/>
      <c r="D142" s="523"/>
      <c r="E142" s="523"/>
      <c r="F142" s="523"/>
      <c r="G142" s="523"/>
      <c r="H142" s="523"/>
      <c r="I142" s="523"/>
      <c r="J142" s="524"/>
    </row>
    <row r="143" spans="1:10" s="2" customFormat="1" ht="14.1" customHeight="1" x14ac:dyDescent="0.2">
      <c r="A143" s="496" t="s">
        <v>0</v>
      </c>
      <c r="B143" s="496"/>
      <c r="C143" s="496"/>
      <c r="D143" s="496"/>
      <c r="E143" s="496"/>
      <c r="F143" s="496"/>
      <c r="G143" s="496"/>
      <c r="H143" s="496" t="s">
        <v>826</v>
      </c>
      <c r="I143" s="496"/>
      <c r="J143" s="496"/>
    </row>
    <row r="144" spans="1:10" s="2" customFormat="1" ht="14.1" customHeight="1" x14ac:dyDescent="0.2">
      <c r="A144" s="166" t="s">
        <v>827</v>
      </c>
      <c r="B144" s="167" t="s">
        <v>828</v>
      </c>
      <c r="C144" s="167" t="s">
        <v>829</v>
      </c>
      <c r="D144" s="168">
        <v>41.9</v>
      </c>
      <c r="E144" s="169"/>
      <c r="F144" s="170"/>
      <c r="G144" s="168"/>
      <c r="H144" s="169">
        <v>72989695694</v>
      </c>
      <c r="I144" s="170">
        <v>5</v>
      </c>
      <c r="J144" s="168">
        <f>I144*D144/100</f>
        <v>2.0950000000000002</v>
      </c>
    </row>
    <row r="145" spans="1:10" s="2" customFormat="1" ht="14.1" customHeight="1" x14ac:dyDescent="0.2">
      <c r="A145" s="171" t="s">
        <v>830</v>
      </c>
      <c r="B145" s="172" t="s">
        <v>831</v>
      </c>
      <c r="C145" s="172" t="s">
        <v>832</v>
      </c>
      <c r="D145" s="173">
        <v>83.1</v>
      </c>
      <c r="E145" s="174"/>
      <c r="F145" s="175"/>
      <c r="G145" s="173"/>
      <c r="H145" s="174">
        <v>72989695695</v>
      </c>
      <c r="I145" s="175">
        <v>5</v>
      </c>
      <c r="J145" s="173">
        <f>I145*D145/100</f>
        <v>4.1550000000000002</v>
      </c>
    </row>
    <row r="146" spans="1:10" s="2" customFormat="1" ht="14.1" customHeight="1" x14ac:dyDescent="0.2">
      <c r="A146" s="176" t="s">
        <v>833</v>
      </c>
      <c r="B146" s="177" t="s">
        <v>834</v>
      </c>
      <c r="C146" s="177" t="s">
        <v>835</v>
      </c>
      <c r="D146" s="178">
        <v>127</v>
      </c>
      <c r="E146" s="179"/>
      <c r="F146" s="180"/>
      <c r="G146" s="178"/>
      <c r="H146" s="179">
        <v>72989695696</v>
      </c>
      <c r="I146" s="180">
        <v>5</v>
      </c>
      <c r="J146" s="178">
        <f>I146*D146/100</f>
        <v>6.35</v>
      </c>
    </row>
    <row r="147" spans="1:10" s="2" customFormat="1" ht="14.1" customHeight="1" x14ac:dyDescent="0.2"/>
    <row r="148" spans="1:10" s="2" customFormat="1" ht="14.1" customHeight="1" x14ac:dyDescent="0.2"/>
    <row r="149" spans="1:10" s="2" customFormat="1" ht="14.1" customHeight="1" x14ac:dyDescent="0.2"/>
    <row r="150" spans="1:10" s="2" customFormat="1" ht="14.1" customHeight="1" x14ac:dyDescent="0.2"/>
    <row r="151" spans="1:10" s="2" customFormat="1" ht="14.1" customHeight="1" x14ac:dyDescent="0.2"/>
    <row r="152" spans="1:10" s="2" customFormat="1" ht="14.1" customHeight="1" x14ac:dyDescent="0.2"/>
    <row r="153" spans="1:10" s="2" customFormat="1" ht="14.1" customHeight="1" x14ac:dyDescent="0.2"/>
    <row r="154" spans="1:10" s="2" customFormat="1" ht="14.1" customHeight="1" x14ac:dyDescent="0.2">
      <c r="A154" s="437"/>
      <c r="B154" s="438"/>
      <c r="C154" s="438"/>
      <c r="D154" s="487" t="s">
        <v>567</v>
      </c>
      <c r="E154" s="488"/>
      <c r="F154" s="489"/>
      <c r="G154" s="489"/>
      <c r="H154" s="489"/>
      <c r="I154" s="489"/>
      <c r="J154" s="490"/>
    </row>
    <row r="155" spans="1:10" s="2" customFormat="1" ht="14.1" customHeight="1" x14ac:dyDescent="0.2">
      <c r="A155" s="438"/>
      <c r="B155" s="438"/>
      <c r="C155" s="438"/>
      <c r="D155" s="488"/>
      <c r="E155" s="488"/>
      <c r="F155" s="489"/>
      <c r="G155" s="489"/>
      <c r="H155" s="489"/>
      <c r="I155" s="489"/>
      <c r="J155" s="490"/>
    </row>
    <row r="156" spans="1:10" s="2" customFormat="1" ht="14.1" customHeight="1" x14ac:dyDescent="0.2">
      <c r="A156" s="438"/>
      <c r="B156" s="438"/>
      <c r="C156" s="438"/>
      <c r="D156" s="488"/>
      <c r="E156" s="488"/>
      <c r="F156" s="489"/>
      <c r="G156" s="489"/>
      <c r="H156" s="489"/>
      <c r="I156" s="489"/>
      <c r="J156" s="490"/>
    </row>
    <row r="157" spans="1:10" s="2" customFormat="1" ht="14.1" customHeight="1" x14ac:dyDescent="0.2">
      <c r="A157" s="438"/>
      <c r="B157" s="438"/>
      <c r="C157" s="438"/>
      <c r="D157" s="488"/>
      <c r="E157" s="488"/>
      <c r="F157" s="489"/>
      <c r="G157" s="489"/>
      <c r="H157" s="489"/>
      <c r="I157" s="489"/>
      <c r="J157" s="490"/>
    </row>
    <row r="158" spans="1:10" s="2" customFormat="1" ht="14.1" customHeight="1" x14ac:dyDescent="0.2">
      <c r="A158" s="438"/>
      <c r="B158" s="438"/>
      <c r="C158" s="438"/>
      <c r="D158" s="488"/>
      <c r="E158" s="488"/>
      <c r="F158" s="489"/>
      <c r="G158" s="489"/>
      <c r="H158" s="489"/>
      <c r="I158" s="489"/>
      <c r="J158" s="490"/>
    </row>
    <row r="159" spans="1:10" s="2" customFormat="1" ht="14.1" customHeight="1" x14ac:dyDescent="0.2">
      <c r="A159" s="509" t="s">
        <v>0</v>
      </c>
      <c r="B159" s="509"/>
      <c r="C159" s="509"/>
      <c r="D159" s="509"/>
      <c r="E159" s="509" t="s">
        <v>43</v>
      </c>
      <c r="F159" s="509"/>
      <c r="G159" s="509"/>
      <c r="H159" s="509"/>
      <c r="I159" s="509"/>
      <c r="J159" s="509"/>
    </row>
    <row r="160" spans="1:10" s="2" customFormat="1" ht="14.1" customHeight="1" x14ac:dyDescent="0.2">
      <c r="A160" s="44" t="s">
        <v>1</v>
      </c>
      <c r="B160" s="44" t="s">
        <v>91</v>
      </c>
      <c r="C160" s="44"/>
      <c r="D160" s="44" t="s">
        <v>4</v>
      </c>
      <c r="E160" s="44" t="s">
        <v>5</v>
      </c>
      <c r="F160" s="44" t="s">
        <v>6</v>
      </c>
      <c r="G160" s="44" t="s">
        <v>71</v>
      </c>
      <c r="H160" s="44"/>
      <c r="I160" s="44"/>
      <c r="J160" s="44"/>
    </row>
    <row r="161" spans="1:10" s="2" customFormat="1" ht="14.1" customHeight="1" x14ac:dyDescent="0.2">
      <c r="A161" s="5" t="s">
        <v>541</v>
      </c>
      <c r="B161" s="7" t="s">
        <v>72</v>
      </c>
      <c r="C161" s="7"/>
      <c r="D161" s="31">
        <v>0.47</v>
      </c>
      <c r="E161" s="14">
        <v>72989695650</v>
      </c>
      <c r="F161" s="17">
        <v>425</v>
      </c>
      <c r="G161" s="47">
        <v>1.99</v>
      </c>
      <c r="H161" s="14"/>
      <c r="I161" s="17"/>
      <c r="J161" s="47"/>
    </row>
    <row r="162" spans="1:10" s="2" customFormat="1" ht="14.1" customHeight="1" x14ac:dyDescent="0.2">
      <c r="A162" s="6" t="s">
        <v>542</v>
      </c>
      <c r="B162" s="10" t="s">
        <v>73</v>
      </c>
      <c r="C162" s="10"/>
      <c r="D162" s="29">
        <v>1.05</v>
      </c>
      <c r="E162" s="15">
        <v>72989695651</v>
      </c>
      <c r="F162" s="13">
        <v>190</v>
      </c>
      <c r="G162" s="48">
        <v>2</v>
      </c>
      <c r="H162" s="15"/>
      <c r="I162" s="13"/>
      <c r="J162" s="48"/>
    </row>
    <row r="163" spans="1:10" s="2" customFormat="1" ht="14.1" customHeight="1" x14ac:dyDescent="0.2">
      <c r="A163" s="6" t="s">
        <v>543</v>
      </c>
      <c r="B163" s="10" t="s">
        <v>74</v>
      </c>
      <c r="C163" s="10"/>
      <c r="D163" s="29">
        <v>2.4</v>
      </c>
      <c r="E163" s="15">
        <v>72989695652</v>
      </c>
      <c r="F163" s="13">
        <v>83</v>
      </c>
      <c r="G163" s="48">
        <v>2</v>
      </c>
      <c r="H163" s="15"/>
      <c r="I163" s="13"/>
      <c r="J163" s="48"/>
    </row>
    <row r="164" spans="1:10" s="2" customFormat="1" ht="14.1" customHeight="1" x14ac:dyDescent="0.2">
      <c r="A164" s="6" t="s">
        <v>544</v>
      </c>
      <c r="B164" s="10" t="s">
        <v>75</v>
      </c>
      <c r="C164" s="10"/>
      <c r="D164" s="29">
        <v>3.4</v>
      </c>
      <c r="E164" s="15">
        <v>72989695653</v>
      </c>
      <c r="F164" s="13">
        <v>59</v>
      </c>
      <c r="G164" s="48">
        <v>2.0099999999999998</v>
      </c>
      <c r="H164" s="15"/>
      <c r="I164" s="13"/>
      <c r="J164" s="48"/>
    </row>
    <row r="165" spans="1:10" s="2" customFormat="1" ht="14.1" customHeight="1" x14ac:dyDescent="0.2">
      <c r="A165" s="6" t="s">
        <v>545</v>
      </c>
      <c r="B165" s="10" t="s">
        <v>76</v>
      </c>
      <c r="C165" s="10"/>
      <c r="D165" s="29">
        <v>5.3</v>
      </c>
      <c r="E165" s="15">
        <v>72989695649</v>
      </c>
      <c r="F165" s="13">
        <v>38</v>
      </c>
      <c r="G165" s="48">
        <v>2.0099999999999998</v>
      </c>
      <c r="H165" s="15"/>
      <c r="I165" s="13"/>
      <c r="J165" s="48"/>
    </row>
    <row r="166" spans="1:10" s="2" customFormat="1" ht="14.1" customHeight="1" x14ac:dyDescent="0.2">
      <c r="A166" s="6" t="s">
        <v>546</v>
      </c>
      <c r="B166" s="10" t="s">
        <v>86</v>
      </c>
      <c r="C166" s="10"/>
      <c r="D166" s="29">
        <v>6.84</v>
      </c>
      <c r="E166" s="15">
        <v>72989695654</v>
      </c>
      <c r="F166" s="13">
        <v>29</v>
      </c>
      <c r="G166" s="48">
        <v>1.98</v>
      </c>
      <c r="H166" s="15"/>
      <c r="I166" s="13"/>
      <c r="J166" s="48"/>
    </row>
    <row r="167" spans="1:10" s="2" customFormat="1" ht="14.1" customHeight="1" x14ac:dyDescent="0.2">
      <c r="A167" s="6" t="s">
        <v>547</v>
      </c>
      <c r="B167" s="10" t="s">
        <v>77</v>
      </c>
      <c r="C167" s="10"/>
      <c r="D167" s="29">
        <v>9.5</v>
      </c>
      <c r="E167" s="15">
        <v>72989695657</v>
      </c>
      <c r="F167" s="13">
        <v>21</v>
      </c>
      <c r="G167" s="48">
        <v>1.99</v>
      </c>
      <c r="H167" s="15"/>
      <c r="I167" s="13"/>
      <c r="J167" s="48"/>
    </row>
    <row r="168" spans="1:10" s="2" customFormat="1" ht="14.1" customHeight="1" x14ac:dyDescent="0.2">
      <c r="A168" s="6" t="s">
        <v>548</v>
      </c>
      <c r="B168" s="10" t="s">
        <v>78</v>
      </c>
      <c r="C168" s="10"/>
      <c r="D168" s="29">
        <v>13.16</v>
      </c>
      <c r="E168" s="15">
        <v>72989695655</v>
      </c>
      <c r="F168" s="13">
        <v>15</v>
      </c>
      <c r="G168" s="48">
        <v>1.97</v>
      </c>
      <c r="H168" s="15"/>
      <c r="I168" s="13"/>
      <c r="J168" s="48"/>
    </row>
    <row r="169" spans="1:10" s="2" customFormat="1" ht="14.1" customHeight="1" x14ac:dyDescent="0.2">
      <c r="A169" s="6" t="s">
        <v>549</v>
      </c>
      <c r="B169" s="10" t="s">
        <v>550</v>
      </c>
      <c r="C169" s="10"/>
      <c r="D169" s="29">
        <v>16.47</v>
      </c>
      <c r="E169" s="15">
        <v>72989695658</v>
      </c>
      <c r="F169" s="13">
        <v>12</v>
      </c>
      <c r="G169" s="48">
        <v>1.98</v>
      </c>
      <c r="H169" s="15"/>
      <c r="I169" s="13"/>
      <c r="J169" s="48"/>
    </row>
    <row r="170" spans="1:10" s="2" customFormat="1" ht="14.1" customHeight="1" x14ac:dyDescent="0.2">
      <c r="A170" s="11" t="s">
        <v>551</v>
      </c>
      <c r="B170" s="30" t="s">
        <v>79</v>
      </c>
      <c r="C170" s="30"/>
      <c r="D170" s="32">
        <v>22.04</v>
      </c>
      <c r="E170" s="16">
        <v>72989695656</v>
      </c>
      <c r="F170" s="18">
        <v>9</v>
      </c>
      <c r="G170" s="49">
        <v>1.98</v>
      </c>
      <c r="H170" s="16"/>
      <c r="I170" s="18"/>
      <c r="J170" s="49"/>
    </row>
    <row r="171" spans="1:10" s="2" customFormat="1" ht="14.1" customHeight="1" x14ac:dyDescent="0.2"/>
    <row r="172" spans="1:10" s="2" customFormat="1" ht="14.1" customHeight="1" x14ac:dyDescent="0.2"/>
    <row r="173" spans="1:10" s="2" customFormat="1" ht="14.1" customHeight="1" x14ac:dyDescent="0.2"/>
    <row r="174" spans="1:10" s="2" customFormat="1" ht="14.1" customHeight="1" x14ac:dyDescent="0.2"/>
    <row r="175" spans="1:10" s="2" customFormat="1" ht="14.1" customHeight="1" x14ac:dyDescent="0.2"/>
    <row r="176" spans="1:10" s="2" customFormat="1" ht="14.1" customHeight="1" x14ac:dyDescent="0.2"/>
    <row r="177" spans="1:10" s="2" customFormat="1" ht="14.1" customHeight="1" x14ac:dyDescent="0.2">
      <c r="A177" s="437"/>
      <c r="B177" s="438"/>
      <c r="C177" s="438"/>
      <c r="D177" s="487" t="s">
        <v>1018</v>
      </c>
      <c r="E177" s="488"/>
      <c r="F177" s="489"/>
      <c r="G177" s="489"/>
      <c r="H177" s="489"/>
      <c r="I177" s="489"/>
      <c r="J177" s="490"/>
    </row>
    <row r="178" spans="1:10" s="2" customFormat="1" ht="14.1" customHeight="1" x14ac:dyDescent="0.2">
      <c r="A178" s="438"/>
      <c r="B178" s="438"/>
      <c r="C178" s="438"/>
      <c r="D178" s="488"/>
      <c r="E178" s="488"/>
      <c r="F178" s="489"/>
      <c r="G178" s="489"/>
      <c r="H178" s="489"/>
      <c r="I178" s="489"/>
      <c r="J178" s="490"/>
    </row>
    <row r="179" spans="1:10" s="2" customFormat="1" ht="14.1" customHeight="1" x14ac:dyDescent="0.2">
      <c r="A179" s="438"/>
      <c r="B179" s="438"/>
      <c r="C179" s="438"/>
      <c r="D179" s="488"/>
      <c r="E179" s="488"/>
      <c r="F179" s="489"/>
      <c r="G179" s="489"/>
      <c r="H179" s="489"/>
      <c r="I179" s="489"/>
      <c r="J179" s="490"/>
    </row>
    <row r="180" spans="1:10" s="2" customFormat="1" ht="14.1" customHeight="1" x14ac:dyDescent="0.2">
      <c r="A180" s="438"/>
      <c r="B180" s="438"/>
      <c r="C180" s="438"/>
      <c r="D180" s="488"/>
      <c r="E180" s="488"/>
      <c r="F180" s="489"/>
      <c r="G180" s="489"/>
      <c r="H180" s="489"/>
      <c r="I180" s="489"/>
      <c r="J180" s="490"/>
    </row>
    <row r="181" spans="1:10" s="2" customFormat="1" ht="14.1" customHeight="1" x14ac:dyDescent="0.2">
      <c r="A181" s="438"/>
      <c r="B181" s="438"/>
      <c r="C181" s="438"/>
      <c r="D181" s="488"/>
      <c r="E181" s="488"/>
      <c r="F181" s="489"/>
      <c r="G181" s="489"/>
      <c r="H181" s="489"/>
      <c r="I181" s="489"/>
      <c r="J181" s="490"/>
    </row>
    <row r="182" spans="1:10" s="2" customFormat="1" ht="14.1" customHeight="1" x14ac:dyDescent="0.2">
      <c r="A182" s="508" t="s">
        <v>0</v>
      </c>
      <c r="B182" s="508"/>
      <c r="C182" s="508"/>
      <c r="D182" s="508"/>
      <c r="E182" s="508" t="s">
        <v>452</v>
      </c>
      <c r="F182" s="508"/>
      <c r="G182" s="508"/>
      <c r="H182" s="508" t="s">
        <v>43</v>
      </c>
      <c r="I182" s="508"/>
      <c r="J182" s="508"/>
    </row>
    <row r="183" spans="1:10" s="2" customFormat="1" ht="14.1" customHeight="1" x14ac:dyDescent="0.2">
      <c r="A183" s="44" t="s">
        <v>1</v>
      </c>
      <c r="B183" s="44" t="s">
        <v>91</v>
      </c>
      <c r="C183" s="44"/>
      <c r="D183" s="44" t="s">
        <v>4</v>
      </c>
      <c r="E183" s="44" t="s">
        <v>5</v>
      </c>
      <c r="F183" s="44" t="s">
        <v>6</v>
      </c>
      <c r="G183" s="44" t="s">
        <v>71</v>
      </c>
      <c r="H183" s="44" t="s">
        <v>5</v>
      </c>
      <c r="I183" s="44" t="s">
        <v>6</v>
      </c>
      <c r="J183" s="45" t="s">
        <v>71</v>
      </c>
    </row>
    <row r="184" spans="1:10" s="2" customFormat="1" ht="14.1" customHeight="1" x14ac:dyDescent="0.2">
      <c r="A184" s="151" t="s">
        <v>552</v>
      </c>
      <c r="B184" s="152" t="s">
        <v>64</v>
      </c>
      <c r="C184" s="152"/>
      <c r="D184" s="153">
        <v>0.7</v>
      </c>
      <c r="E184" s="154">
        <v>72989695625</v>
      </c>
      <c r="F184" s="154">
        <v>571</v>
      </c>
      <c r="G184" s="153">
        <f>F184*D184/100</f>
        <v>3.9969999999999999</v>
      </c>
      <c r="H184" s="155">
        <v>72989695616</v>
      </c>
      <c r="I184" s="154">
        <v>280</v>
      </c>
      <c r="J184" s="50">
        <f>I184*D184/100</f>
        <v>1.96</v>
      </c>
    </row>
    <row r="185" spans="1:10" s="2" customFormat="1" ht="14.1" customHeight="1" x14ac:dyDescent="0.2">
      <c r="A185" s="156" t="s">
        <v>553</v>
      </c>
      <c r="B185" s="157" t="s">
        <v>65</v>
      </c>
      <c r="C185" s="157"/>
      <c r="D185" s="158">
        <v>1.46</v>
      </c>
      <c r="E185" s="159">
        <v>72989695626</v>
      </c>
      <c r="F185" s="159">
        <v>274</v>
      </c>
      <c r="G185" s="158">
        <f>F185*D185/100</f>
        <v>4.0004</v>
      </c>
      <c r="H185" s="160">
        <v>72989695617</v>
      </c>
      <c r="I185" s="159">
        <v>135</v>
      </c>
      <c r="J185" s="51">
        <f>I185*D185/100</f>
        <v>1.9709999999999999</v>
      </c>
    </row>
    <row r="186" spans="1:10" s="2" customFormat="1" ht="14.1" customHeight="1" x14ac:dyDescent="0.2">
      <c r="A186" s="156" t="s">
        <v>554</v>
      </c>
      <c r="B186" s="157" t="s">
        <v>69</v>
      </c>
      <c r="C186" s="157"/>
      <c r="D186" s="158">
        <v>2.38</v>
      </c>
      <c r="E186" s="159">
        <v>72989695627</v>
      </c>
      <c r="F186" s="159">
        <v>168</v>
      </c>
      <c r="G186" s="158">
        <f>F186*D186/100</f>
        <v>3.9983999999999997</v>
      </c>
      <c r="H186" s="160">
        <v>72989695618</v>
      </c>
      <c r="I186" s="159">
        <v>80</v>
      </c>
      <c r="J186" s="51">
        <f>I186*D186/100</f>
        <v>1.9039999999999997</v>
      </c>
    </row>
    <row r="187" spans="1:10" x14ac:dyDescent="0.2">
      <c r="A187" s="156" t="s">
        <v>555</v>
      </c>
      <c r="B187" s="157" t="s">
        <v>66</v>
      </c>
      <c r="C187" s="157"/>
      <c r="D187" s="158">
        <v>4.24</v>
      </c>
      <c r="E187" s="159">
        <v>72989695628</v>
      </c>
      <c r="F187" s="159">
        <v>94</v>
      </c>
      <c r="G187" s="158">
        <f>F187*D187/100</f>
        <v>3.9855999999999998</v>
      </c>
      <c r="H187" s="160">
        <v>72989695619</v>
      </c>
      <c r="I187" s="159">
        <v>45</v>
      </c>
      <c r="J187" s="51">
        <f>I187*D187/100</f>
        <v>1.9080000000000001</v>
      </c>
    </row>
    <row r="188" spans="1:10" x14ac:dyDescent="0.2">
      <c r="A188" s="161" t="s">
        <v>824</v>
      </c>
      <c r="B188" s="162" t="s">
        <v>67</v>
      </c>
      <c r="C188" s="162"/>
      <c r="D188" s="163">
        <v>9.8000000000000007</v>
      </c>
      <c r="E188" s="164">
        <v>72989695630</v>
      </c>
      <c r="F188" s="164">
        <v>41</v>
      </c>
      <c r="G188" s="163">
        <f>F188*D188/100</f>
        <v>4.0179999999999998</v>
      </c>
      <c r="H188" s="165">
        <v>72989695621</v>
      </c>
      <c r="I188" s="164">
        <v>20</v>
      </c>
      <c r="J188" s="52">
        <f>I188*D188/100</f>
        <v>1.96</v>
      </c>
    </row>
    <row r="189" spans="1:10" x14ac:dyDescent="0.2">
      <c r="A189" s="1"/>
      <c r="B189" s="1"/>
      <c r="C189" s="1"/>
      <c r="D189" s="1"/>
      <c r="E189" s="1"/>
      <c r="F189" s="1"/>
      <c r="G189" s="1"/>
    </row>
    <row r="190" spans="1:10" x14ac:dyDescent="0.2">
      <c r="A190" s="1"/>
      <c r="B190" s="1"/>
      <c r="C190" s="1"/>
      <c r="D190" s="1"/>
      <c r="E190" s="1"/>
      <c r="F190" s="1"/>
      <c r="G190" s="1"/>
    </row>
    <row r="191" spans="1:10" x14ac:dyDescent="0.2">
      <c r="A191" s="1"/>
      <c r="B191" s="1"/>
      <c r="C191" s="1"/>
      <c r="D191" s="1"/>
      <c r="E191" s="1"/>
      <c r="F191" s="1"/>
      <c r="G191" s="1"/>
    </row>
    <row r="192" spans="1:10" x14ac:dyDescent="0.2">
      <c r="A192" s="1"/>
      <c r="B192" s="1"/>
      <c r="C192" s="1"/>
      <c r="D192" s="1"/>
      <c r="E192" s="1"/>
      <c r="F192" s="1"/>
      <c r="G192" s="1"/>
    </row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</sheetData>
  <mergeCells count="50">
    <mergeCell ref="A154:C158"/>
    <mergeCell ref="D154:J158"/>
    <mergeCell ref="O63:Q63"/>
    <mergeCell ref="A102:C106"/>
    <mergeCell ref="D102:J106"/>
    <mergeCell ref="A107:D107"/>
    <mergeCell ref="E107:G107"/>
    <mergeCell ref="H107:J107"/>
    <mergeCell ref="A143:D143"/>
    <mergeCell ref="E143:G143"/>
    <mergeCell ref="H143:J143"/>
    <mergeCell ref="A142:J142"/>
    <mergeCell ref="A74:C78"/>
    <mergeCell ref="D74:J78"/>
    <mergeCell ref="A79:D79"/>
    <mergeCell ref="E79:G79"/>
    <mergeCell ref="E59:G59"/>
    <mergeCell ref="E60:G60"/>
    <mergeCell ref="A182:D182"/>
    <mergeCell ref="E182:G182"/>
    <mergeCell ref="H182:J182"/>
    <mergeCell ref="A159:D159"/>
    <mergeCell ref="E159:G159"/>
    <mergeCell ref="H159:J159"/>
    <mergeCell ref="A177:C181"/>
    <mergeCell ref="D177:J181"/>
    <mergeCell ref="H79:J79"/>
    <mergeCell ref="A124:C128"/>
    <mergeCell ref="D124:J128"/>
    <mergeCell ref="A129:D129"/>
    <mergeCell ref="E129:G129"/>
    <mergeCell ref="H129:J129"/>
    <mergeCell ref="D52:J56"/>
    <mergeCell ref="H6:J6"/>
    <mergeCell ref="A52:C56"/>
    <mergeCell ref="H30:J30"/>
    <mergeCell ref="A57:D57"/>
    <mergeCell ref="E57:G57"/>
    <mergeCell ref="H57:J57"/>
    <mergeCell ref="A25:C29"/>
    <mergeCell ref="A30:D30"/>
    <mergeCell ref="E30:G30"/>
    <mergeCell ref="D25:J29"/>
    <mergeCell ref="D1:J5"/>
    <mergeCell ref="A1:C5"/>
    <mergeCell ref="E6:G6"/>
    <mergeCell ref="A6:D6"/>
    <mergeCell ref="E11:G11"/>
    <mergeCell ref="E9:G9"/>
    <mergeCell ref="E8:G8"/>
  </mergeCells>
  <phoneticPr fontId="5" type="noConversion"/>
  <printOptions horizontalCentered="1"/>
  <pageMargins left="0" right="0" top="1" bottom="0.5" header="0.25" footer="0.25"/>
  <pageSetup orientation="portrait" useFirstPageNumber="1" r:id="rId1"/>
  <headerFooter alignWithMargins="0">
    <oddHeader>&amp;L&amp;"BrushScript BT,Regular"&amp;22Quality &amp;16Nut &amp; Bolt Company&amp;"Arial,Regular"&amp;10
2900 Sencore Dr. - 102    Sioux Falls, SD  57107&amp;R
Phone #   605-338-0852
Fax #      605-338-0874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9"/>
  <sheetViews>
    <sheetView topLeftCell="A61" zoomScaleNormal="100" zoomScaleSheetLayoutView="100" workbookViewId="0">
      <selection activeCell="M47" sqref="M47"/>
    </sheetView>
  </sheetViews>
  <sheetFormatPr defaultRowHeight="12.75" x14ac:dyDescent="0.2"/>
  <cols>
    <col min="1" max="1" width="20.7109375" style="290" customWidth="1"/>
    <col min="2" max="4" width="8.7109375" style="203" customWidth="1"/>
    <col min="5" max="5" width="15.7109375" style="203" customWidth="1"/>
    <col min="6" max="7" width="6.7109375" style="203" customWidth="1"/>
    <col min="8" max="8" width="15.7109375" style="291" customWidth="1"/>
    <col min="9" max="10" width="6.7109375" style="291" customWidth="1"/>
    <col min="11" max="16384" width="9.140625" style="291"/>
  </cols>
  <sheetData>
    <row r="1" spans="1:10" s="339" customFormat="1" ht="14.1" customHeight="1" x14ac:dyDescent="0.2">
      <c r="A1" s="437"/>
      <c r="B1" s="438"/>
      <c r="C1" s="438"/>
      <c r="D1" s="528" t="s">
        <v>449</v>
      </c>
      <c r="E1" s="488"/>
      <c r="F1" s="489"/>
      <c r="G1" s="489"/>
      <c r="H1" s="489"/>
      <c r="I1" s="489"/>
      <c r="J1" s="490"/>
    </row>
    <row r="2" spans="1:10" s="339" customFormat="1" ht="14.1" customHeight="1" x14ac:dyDescent="0.2">
      <c r="A2" s="438"/>
      <c r="B2" s="438"/>
      <c r="C2" s="438"/>
      <c r="D2" s="488"/>
      <c r="E2" s="488"/>
      <c r="F2" s="489"/>
      <c r="G2" s="489"/>
      <c r="H2" s="489"/>
      <c r="I2" s="489"/>
      <c r="J2" s="490"/>
    </row>
    <row r="3" spans="1:10" s="339" customFormat="1" ht="14.1" customHeight="1" x14ac:dyDescent="0.2">
      <c r="A3" s="438"/>
      <c r="B3" s="438"/>
      <c r="C3" s="438"/>
      <c r="D3" s="488"/>
      <c r="E3" s="488"/>
      <c r="F3" s="489"/>
      <c r="G3" s="489"/>
      <c r="H3" s="489"/>
      <c r="I3" s="489"/>
      <c r="J3" s="490"/>
    </row>
    <row r="4" spans="1:10" s="339" customFormat="1" ht="14.1" customHeight="1" x14ac:dyDescent="0.2">
      <c r="A4" s="438"/>
      <c r="B4" s="438"/>
      <c r="C4" s="438"/>
      <c r="D4" s="488"/>
      <c r="E4" s="488"/>
      <c r="F4" s="489"/>
      <c r="G4" s="489"/>
      <c r="H4" s="489"/>
      <c r="I4" s="489"/>
      <c r="J4" s="490"/>
    </row>
    <row r="5" spans="1:10" s="339" customFormat="1" ht="14.1" customHeight="1" x14ac:dyDescent="0.2">
      <c r="A5" s="438"/>
      <c r="B5" s="438"/>
      <c r="C5" s="438"/>
      <c r="D5" s="488"/>
      <c r="E5" s="488"/>
      <c r="F5" s="489"/>
      <c r="G5" s="489"/>
      <c r="H5" s="489"/>
      <c r="I5" s="489"/>
      <c r="J5" s="490"/>
    </row>
    <row r="6" spans="1:10" s="339" customFormat="1" ht="14.1" customHeight="1" x14ac:dyDescent="0.2">
      <c r="A6" s="509" t="s">
        <v>0</v>
      </c>
      <c r="B6" s="509"/>
      <c r="C6" s="509"/>
      <c r="D6" s="509"/>
      <c r="E6" s="509" t="s">
        <v>452</v>
      </c>
      <c r="F6" s="509"/>
      <c r="G6" s="509"/>
      <c r="H6" s="509" t="s">
        <v>43</v>
      </c>
      <c r="I6" s="509"/>
      <c r="J6" s="509"/>
    </row>
    <row r="7" spans="1:10" s="339" customFormat="1" ht="14.1" customHeight="1" x14ac:dyDescent="0.2">
      <c r="A7" s="45" t="s">
        <v>1</v>
      </c>
      <c r="B7" s="45" t="s">
        <v>2</v>
      </c>
      <c r="C7" s="45"/>
      <c r="D7" s="45" t="s">
        <v>4</v>
      </c>
      <c r="E7" s="45" t="s">
        <v>5</v>
      </c>
      <c r="F7" s="45" t="s">
        <v>6</v>
      </c>
      <c r="G7" s="45" t="s">
        <v>71</v>
      </c>
      <c r="H7" s="45" t="s">
        <v>5</v>
      </c>
      <c r="I7" s="45" t="s">
        <v>6</v>
      </c>
      <c r="J7" s="45" t="s">
        <v>71</v>
      </c>
    </row>
    <row r="8" spans="1:10" s="339" customFormat="1" ht="14.1" customHeight="1" x14ac:dyDescent="0.2">
      <c r="A8" s="181" t="s">
        <v>179</v>
      </c>
      <c r="B8" s="182">
        <v>4</v>
      </c>
      <c r="C8" s="182"/>
      <c r="D8" s="183">
        <v>6.3200000000000006E-2</v>
      </c>
      <c r="E8" s="525" t="s">
        <v>443</v>
      </c>
      <c r="F8" s="526"/>
      <c r="G8" s="527"/>
      <c r="H8" s="182">
        <v>72989695522</v>
      </c>
      <c r="I8" s="182">
        <v>3150</v>
      </c>
      <c r="J8" s="183">
        <f t="shared" ref="J8:J20" si="0">I8*D8/100</f>
        <v>1.9908000000000001</v>
      </c>
    </row>
    <row r="9" spans="1:10" s="339" customFormat="1" ht="14.1" customHeight="1" x14ac:dyDescent="0.2">
      <c r="A9" s="185" t="s">
        <v>180</v>
      </c>
      <c r="B9" s="186">
        <v>5</v>
      </c>
      <c r="C9" s="186"/>
      <c r="D9" s="40">
        <v>8.4000000000000005E-2</v>
      </c>
      <c r="E9" s="525" t="s">
        <v>443</v>
      </c>
      <c r="F9" s="526"/>
      <c r="G9" s="527"/>
      <c r="H9" s="186">
        <v>72989695523</v>
      </c>
      <c r="I9" s="186">
        <v>2350</v>
      </c>
      <c r="J9" s="40">
        <f t="shared" si="0"/>
        <v>1.974</v>
      </c>
    </row>
    <row r="10" spans="1:10" s="339" customFormat="1" ht="14.1" customHeight="1" x14ac:dyDescent="0.2">
      <c r="A10" s="196" t="s">
        <v>53</v>
      </c>
      <c r="B10" s="197" t="s">
        <v>31</v>
      </c>
      <c r="C10" s="197"/>
      <c r="D10" s="40">
        <v>0.19</v>
      </c>
      <c r="E10" s="340">
        <v>72989695130</v>
      </c>
      <c r="F10" s="340">
        <v>2105</v>
      </c>
      <c r="G10" s="305">
        <f>F10*D10/100</f>
        <v>3.9994999999999998</v>
      </c>
      <c r="H10" s="187">
        <v>72989695140</v>
      </c>
      <c r="I10" s="187">
        <v>1050</v>
      </c>
      <c r="J10" s="40">
        <f t="shared" si="0"/>
        <v>1.9950000000000001</v>
      </c>
    </row>
    <row r="11" spans="1:10" s="339" customFormat="1" ht="14.1" customHeight="1" x14ac:dyDescent="0.2">
      <c r="A11" s="196" t="s">
        <v>181</v>
      </c>
      <c r="B11" s="197" t="s">
        <v>182</v>
      </c>
      <c r="C11" s="197"/>
      <c r="D11" s="40">
        <v>0.26240000000000002</v>
      </c>
      <c r="E11" s="525" t="s">
        <v>443</v>
      </c>
      <c r="F11" s="526"/>
      <c r="G11" s="530"/>
      <c r="H11" s="186">
        <v>72989695524</v>
      </c>
      <c r="I11" s="186">
        <v>750</v>
      </c>
      <c r="J11" s="40">
        <f t="shared" si="0"/>
        <v>1.9680000000000002</v>
      </c>
    </row>
    <row r="12" spans="1:10" ht="14.1" customHeight="1" x14ac:dyDescent="0.2">
      <c r="A12" s="196" t="s">
        <v>54</v>
      </c>
      <c r="B12" s="197" t="s">
        <v>20</v>
      </c>
      <c r="C12" s="197"/>
      <c r="D12" s="40">
        <v>0.31</v>
      </c>
      <c r="E12" s="187">
        <v>72989695131</v>
      </c>
      <c r="F12" s="154">
        <f>4/D12*100</f>
        <v>1290.3225806451615</v>
      </c>
      <c r="G12" s="50">
        <f t="shared" ref="G12:G20" si="1">F12*D12/100</f>
        <v>4.0000000000000009</v>
      </c>
      <c r="H12" s="187">
        <v>72989695141</v>
      </c>
      <c r="I12" s="187">
        <v>645</v>
      </c>
      <c r="J12" s="40">
        <f t="shared" si="0"/>
        <v>1.9994999999999998</v>
      </c>
    </row>
    <row r="13" spans="1:10" ht="14.1" customHeight="1" x14ac:dyDescent="0.2">
      <c r="A13" s="196" t="s">
        <v>55</v>
      </c>
      <c r="B13" s="197" t="s">
        <v>16</v>
      </c>
      <c r="C13" s="197"/>
      <c r="D13" s="40">
        <v>0.69</v>
      </c>
      <c r="E13" s="187">
        <v>72989695132</v>
      </c>
      <c r="F13" s="159">
        <f>4/D13*100</f>
        <v>579.71014492753636</v>
      </c>
      <c r="G13" s="51">
        <f t="shared" si="1"/>
        <v>4.0000000000000009</v>
      </c>
      <c r="H13" s="187">
        <v>72989695142</v>
      </c>
      <c r="I13" s="187">
        <v>290</v>
      </c>
      <c r="J13" s="40">
        <f t="shared" si="0"/>
        <v>2.0009999999999999</v>
      </c>
    </row>
    <row r="14" spans="1:10" ht="14.1" customHeight="1" x14ac:dyDescent="0.2">
      <c r="A14" s="196" t="s">
        <v>56</v>
      </c>
      <c r="B14" s="197" t="s">
        <v>13</v>
      </c>
      <c r="C14" s="197"/>
      <c r="D14" s="40">
        <v>1.2</v>
      </c>
      <c r="E14" s="187">
        <v>72989695133</v>
      </c>
      <c r="F14" s="159">
        <v>335</v>
      </c>
      <c r="G14" s="51">
        <f t="shared" si="1"/>
        <v>4.0199999999999996</v>
      </c>
      <c r="H14" s="187">
        <v>72989695143</v>
      </c>
      <c r="I14" s="187">
        <v>165</v>
      </c>
      <c r="J14" s="40">
        <f t="shared" si="0"/>
        <v>1.98</v>
      </c>
    </row>
    <row r="15" spans="1:10" ht="14.1" customHeight="1" x14ac:dyDescent="0.2">
      <c r="A15" s="196" t="s">
        <v>57</v>
      </c>
      <c r="B15" s="197" t="s">
        <v>11</v>
      </c>
      <c r="C15" s="197"/>
      <c r="D15" s="40">
        <v>1.62</v>
      </c>
      <c r="E15" s="187">
        <v>72989695134</v>
      </c>
      <c r="F15" s="159">
        <v>250</v>
      </c>
      <c r="G15" s="51">
        <f t="shared" si="1"/>
        <v>4.05</v>
      </c>
      <c r="H15" s="187">
        <v>72989695144</v>
      </c>
      <c r="I15" s="187">
        <v>120</v>
      </c>
      <c r="J15" s="40">
        <f t="shared" si="0"/>
        <v>1.944</v>
      </c>
    </row>
    <row r="16" spans="1:10" ht="14.1" customHeight="1" x14ac:dyDescent="0.2">
      <c r="A16" s="196" t="s">
        <v>58</v>
      </c>
      <c r="B16" s="197" t="s">
        <v>8</v>
      </c>
      <c r="C16" s="197"/>
      <c r="D16" s="40">
        <v>2.1800000000000002</v>
      </c>
      <c r="E16" s="187">
        <v>72989695135</v>
      </c>
      <c r="F16" s="159">
        <v>180</v>
      </c>
      <c r="G16" s="51">
        <f t="shared" si="1"/>
        <v>3.9240000000000004</v>
      </c>
      <c r="H16" s="187">
        <v>72989695145</v>
      </c>
      <c r="I16" s="187">
        <v>90</v>
      </c>
      <c r="J16" s="40">
        <f t="shared" si="0"/>
        <v>1.9620000000000002</v>
      </c>
    </row>
    <row r="17" spans="1:10" ht="14.1" customHeight="1" x14ac:dyDescent="0.2">
      <c r="A17" s="196" t="s">
        <v>59</v>
      </c>
      <c r="B17" s="197" t="s">
        <v>30</v>
      </c>
      <c r="C17" s="197"/>
      <c r="D17" s="40">
        <v>3.01</v>
      </c>
      <c r="E17" s="187">
        <v>72989695136</v>
      </c>
      <c r="F17" s="159">
        <v>133</v>
      </c>
      <c r="G17" s="51">
        <f t="shared" si="1"/>
        <v>4.0032999999999994</v>
      </c>
      <c r="H17" s="187">
        <v>72989695146</v>
      </c>
      <c r="I17" s="187">
        <v>65</v>
      </c>
      <c r="J17" s="40">
        <f t="shared" si="0"/>
        <v>1.9564999999999997</v>
      </c>
    </row>
    <row r="18" spans="1:10" ht="14.1" customHeight="1" x14ac:dyDescent="0.2">
      <c r="A18" s="196" t="s">
        <v>51</v>
      </c>
      <c r="B18" s="197" t="s">
        <v>29</v>
      </c>
      <c r="C18" s="197"/>
      <c r="D18" s="40">
        <v>3.4</v>
      </c>
      <c r="E18" s="187">
        <v>72989695137</v>
      </c>
      <c r="F18" s="159">
        <v>118</v>
      </c>
      <c r="G18" s="51">
        <f t="shared" si="1"/>
        <v>4.0119999999999996</v>
      </c>
      <c r="H18" s="187">
        <v>72989695147</v>
      </c>
      <c r="I18" s="187">
        <v>58</v>
      </c>
      <c r="J18" s="40">
        <f t="shared" si="0"/>
        <v>1.972</v>
      </c>
    </row>
    <row r="19" spans="1:10" ht="14.1" customHeight="1" x14ac:dyDescent="0.2">
      <c r="A19" s="196" t="s">
        <v>444</v>
      </c>
      <c r="B19" s="197" t="s">
        <v>391</v>
      </c>
      <c r="C19" s="197"/>
      <c r="D19" s="40">
        <v>3.56</v>
      </c>
      <c r="E19" s="187">
        <v>72989695139</v>
      </c>
      <c r="F19" s="159">
        <v>112</v>
      </c>
      <c r="G19" s="51">
        <f t="shared" si="1"/>
        <v>3.9872000000000001</v>
      </c>
      <c r="H19" s="187">
        <v>72989695205</v>
      </c>
      <c r="I19" s="187">
        <v>56</v>
      </c>
      <c r="J19" s="40">
        <f t="shared" si="0"/>
        <v>1.9936</v>
      </c>
    </row>
    <row r="20" spans="1:10" ht="14.1" customHeight="1" x14ac:dyDescent="0.2">
      <c r="A20" s="196" t="s">
        <v>52</v>
      </c>
      <c r="B20" s="186">
        <v>24</v>
      </c>
      <c r="C20" s="186"/>
      <c r="D20" s="40">
        <v>6.4</v>
      </c>
      <c r="E20" s="187">
        <v>72989695138</v>
      </c>
      <c r="F20" s="159">
        <v>63</v>
      </c>
      <c r="G20" s="51">
        <f t="shared" si="1"/>
        <v>4.032</v>
      </c>
      <c r="H20" s="187">
        <v>72989695148</v>
      </c>
      <c r="I20" s="187">
        <v>31</v>
      </c>
      <c r="J20" s="40">
        <f t="shared" si="0"/>
        <v>1.984</v>
      </c>
    </row>
    <row r="21" spans="1:10" ht="14.1" customHeight="1" x14ac:dyDescent="0.2">
      <c r="A21" s="343"/>
      <c r="B21" s="307"/>
      <c r="C21" s="307"/>
      <c r="D21" s="341"/>
      <c r="E21" s="209"/>
      <c r="F21" s="209"/>
      <c r="G21" s="341"/>
      <c r="H21" s="209"/>
      <c r="I21" s="209"/>
      <c r="J21" s="341"/>
    </row>
    <row r="22" spans="1:10" ht="14.1" customHeight="1" x14ac:dyDescent="0.2">
      <c r="A22" s="324"/>
      <c r="D22" s="335"/>
      <c r="E22" s="198"/>
      <c r="F22" s="198"/>
      <c r="G22" s="335"/>
      <c r="H22" s="198"/>
      <c r="I22" s="198"/>
      <c r="J22" s="335"/>
    </row>
    <row r="23" spans="1:10" ht="14.1" customHeight="1" x14ac:dyDescent="0.2">
      <c r="A23" s="437"/>
      <c r="B23" s="438"/>
      <c r="C23" s="438"/>
      <c r="D23" s="528" t="s">
        <v>1222</v>
      </c>
      <c r="E23" s="488"/>
      <c r="F23" s="489"/>
      <c r="G23" s="489"/>
      <c r="H23" s="489"/>
      <c r="I23" s="489"/>
      <c r="J23" s="490"/>
    </row>
    <row r="24" spans="1:10" ht="14.1" customHeight="1" x14ac:dyDescent="0.2">
      <c r="A24" s="438"/>
      <c r="B24" s="438"/>
      <c r="C24" s="438"/>
      <c r="D24" s="488"/>
      <c r="E24" s="488"/>
      <c r="F24" s="489"/>
      <c r="G24" s="489"/>
      <c r="H24" s="489"/>
      <c r="I24" s="489"/>
      <c r="J24" s="490"/>
    </row>
    <row r="25" spans="1:10" ht="14.1" customHeight="1" x14ac:dyDescent="0.2">
      <c r="A25" s="438"/>
      <c r="B25" s="438"/>
      <c r="C25" s="438"/>
      <c r="D25" s="488"/>
      <c r="E25" s="488"/>
      <c r="F25" s="489"/>
      <c r="G25" s="489"/>
      <c r="H25" s="489"/>
      <c r="I25" s="489"/>
      <c r="J25" s="490"/>
    </row>
    <row r="26" spans="1:10" ht="14.1" customHeight="1" x14ac:dyDescent="0.2">
      <c r="A26" s="438"/>
      <c r="B26" s="438"/>
      <c r="C26" s="438"/>
      <c r="D26" s="488"/>
      <c r="E26" s="488"/>
      <c r="F26" s="489"/>
      <c r="G26" s="489"/>
      <c r="H26" s="489"/>
      <c r="I26" s="489"/>
      <c r="J26" s="490"/>
    </row>
    <row r="27" spans="1:10" ht="14.1" customHeight="1" x14ac:dyDescent="0.2">
      <c r="A27" s="438"/>
      <c r="B27" s="438"/>
      <c r="C27" s="438"/>
      <c r="D27" s="488"/>
      <c r="E27" s="488"/>
      <c r="F27" s="489"/>
      <c r="G27" s="489"/>
      <c r="H27" s="489"/>
      <c r="I27" s="489"/>
      <c r="J27" s="490"/>
    </row>
    <row r="28" spans="1:10" ht="14.1" customHeight="1" x14ac:dyDescent="0.2">
      <c r="A28" s="531" t="s">
        <v>0</v>
      </c>
      <c r="B28" s="531"/>
      <c r="C28" s="531"/>
      <c r="D28" s="531"/>
      <c r="E28" s="531" t="s">
        <v>43</v>
      </c>
      <c r="F28" s="531"/>
      <c r="G28" s="531"/>
      <c r="H28" s="532"/>
      <c r="I28" s="532"/>
      <c r="J28" s="532"/>
    </row>
    <row r="29" spans="1:10" ht="14.1" customHeight="1" x14ac:dyDescent="0.2">
      <c r="A29" s="44" t="s">
        <v>1</v>
      </c>
      <c r="B29" s="44" t="s">
        <v>2</v>
      </c>
      <c r="C29" s="44"/>
      <c r="D29" s="44" t="s">
        <v>4</v>
      </c>
      <c r="E29" s="44" t="s">
        <v>5</v>
      </c>
      <c r="F29" s="44" t="s">
        <v>6</v>
      </c>
      <c r="G29" s="44" t="s">
        <v>71</v>
      </c>
      <c r="H29" s="44"/>
      <c r="I29" s="44"/>
      <c r="J29" s="44"/>
    </row>
    <row r="30" spans="1:10" ht="14.1" customHeight="1" x14ac:dyDescent="0.2">
      <c r="A30" s="196" t="s">
        <v>556</v>
      </c>
      <c r="B30" s="197" t="s">
        <v>31</v>
      </c>
      <c r="C30" s="197"/>
      <c r="D30" s="40">
        <v>0.19</v>
      </c>
      <c r="E30" s="338">
        <v>72989695681</v>
      </c>
      <c r="F30" s="187">
        <v>1050</v>
      </c>
      <c r="G30" s="40">
        <f t="shared" ref="G30:G39" si="2">F30*D30/100</f>
        <v>1.9950000000000001</v>
      </c>
      <c r="H30" s="210"/>
      <c r="I30" s="198"/>
      <c r="J30" s="48"/>
    </row>
    <row r="31" spans="1:10" ht="14.1" customHeight="1" x14ac:dyDescent="0.2">
      <c r="A31" s="196" t="s">
        <v>557</v>
      </c>
      <c r="B31" s="197" t="s">
        <v>20</v>
      </c>
      <c r="C31" s="197"/>
      <c r="D31" s="40">
        <v>0.31</v>
      </c>
      <c r="E31" s="337">
        <v>72989695682</v>
      </c>
      <c r="F31" s="187">
        <v>645</v>
      </c>
      <c r="G31" s="40">
        <f t="shared" si="2"/>
        <v>1.9994999999999998</v>
      </c>
      <c r="H31" s="210"/>
      <c r="I31" s="198"/>
      <c r="J31" s="48"/>
    </row>
    <row r="32" spans="1:10" ht="14.1" customHeight="1" x14ac:dyDescent="0.2">
      <c r="A32" s="196" t="s">
        <v>558</v>
      </c>
      <c r="B32" s="197" t="s">
        <v>16</v>
      </c>
      <c r="C32" s="197"/>
      <c r="D32" s="40">
        <v>0.69</v>
      </c>
      <c r="E32" s="337">
        <v>72989695683</v>
      </c>
      <c r="F32" s="187">
        <v>290</v>
      </c>
      <c r="G32" s="40">
        <f t="shared" si="2"/>
        <v>2.0009999999999999</v>
      </c>
      <c r="H32" s="210"/>
      <c r="I32" s="198"/>
      <c r="J32" s="48"/>
    </row>
    <row r="33" spans="1:10" ht="14.1" customHeight="1" x14ac:dyDescent="0.2">
      <c r="A33" s="196" t="s">
        <v>559</v>
      </c>
      <c r="B33" s="197" t="s">
        <v>13</v>
      </c>
      <c r="C33" s="197"/>
      <c r="D33" s="40">
        <v>1.2</v>
      </c>
      <c r="E33" s="337">
        <v>72989695684</v>
      </c>
      <c r="F33" s="187">
        <v>165</v>
      </c>
      <c r="G33" s="40">
        <f t="shared" si="2"/>
        <v>1.98</v>
      </c>
      <c r="H33" s="210"/>
      <c r="I33" s="198"/>
      <c r="J33" s="48"/>
    </row>
    <row r="34" spans="1:10" ht="14.1" customHeight="1" x14ac:dyDescent="0.2">
      <c r="A34" s="196" t="s">
        <v>560</v>
      </c>
      <c r="B34" s="197" t="s">
        <v>11</v>
      </c>
      <c r="C34" s="197"/>
      <c r="D34" s="40">
        <v>1.62</v>
      </c>
      <c r="E34" s="187">
        <v>72989695688</v>
      </c>
      <c r="F34" s="187">
        <v>120</v>
      </c>
      <c r="G34" s="40">
        <f t="shared" si="2"/>
        <v>1.944</v>
      </c>
      <c r="H34" s="210"/>
      <c r="I34" s="198"/>
      <c r="J34" s="48"/>
    </row>
    <row r="35" spans="1:10" ht="14.1" customHeight="1" x14ac:dyDescent="0.2">
      <c r="A35" s="196" t="s">
        <v>561</v>
      </c>
      <c r="B35" s="197" t="s">
        <v>8</v>
      </c>
      <c r="C35" s="197"/>
      <c r="D35" s="40">
        <v>2.1800000000000002</v>
      </c>
      <c r="E35" s="337">
        <v>72989695685</v>
      </c>
      <c r="F35" s="187">
        <v>90</v>
      </c>
      <c r="G35" s="40">
        <f t="shared" si="2"/>
        <v>1.9620000000000002</v>
      </c>
      <c r="H35" s="210"/>
      <c r="I35" s="198"/>
      <c r="J35" s="48"/>
    </row>
    <row r="36" spans="1:10" ht="14.1" customHeight="1" x14ac:dyDescent="0.2">
      <c r="A36" s="196" t="s">
        <v>562</v>
      </c>
      <c r="B36" s="197" t="s">
        <v>30</v>
      </c>
      <c r="C36" s="197"/>
      <c r="D36" s="40">
        <v>3.01</v>
      </c>
      <c r="E36" s="187">
        <v>72989695689</v>
      </c>
      <c r="F36" s="187">
        <v>65</v>
      </c>
      <c r="G36" s="40">
        <f t="shared" si="2"/>
        <v>1.9564999999999997</v>
      </c>
      <c r="H36" s="210"/>
      <c r="I36" s="198"/>
      <c r="J36" s="48"/>
    </row>
    <row r="37" spans="1:10" ht="14.1" customHeight="1" x14ac:dyDescent="0.2">
      <c r="A37" s="196" t="s">
        <v>563</v>
      </c>
      <c r="B37" s="197" t="s">
        <v>29</v>
      </c>
      <c r="C37" s="197"/>
      <c r="D37" s="40">
        <v>3.4</v>
      </c>
      <c r="E37" s="337">
        <v>72989695686</v>
      </c>
      <c r="F37" s="187">
        <v>58</v>
      </c>
      <c r="G37" s="40">
        <f t="shared" si="2"/>
        <v>1.972</v>
      </c>
      <c r="H37" s="210"/>
      <c r="I37" s="198"/>
      <c r="J37" s="48"/>
    </row>
    <row r="38" spans="1:10" ht="14.1" customHeight="1" x14ac:dyDescent="0.2">
      <c r="A38" s="196" t="s">
        <v>564</v>
      </c>
      <c r="B38" s="197" t="s">
        <v>391</v>
      </c>
      <c r="C38" s="197"/>
      <c r="D38" s="40">
        <v>3.56</v>
      </c>
      <c r="E38" s="187">
        <v>72989695690</v>
      </c>
      <c r="F38" s="187">
        <v>56</v>
      </c>
      <c r="G38" s="40">
        <f t="shared" si="2"/>
        <v>1.9936</v>
      </c>
      <c r="H38" s="210"/>
      <c r="I38" s="198"/>
      <c r="J38" s="48"/>
    </row>
    <row r="39" spans="1:10" ht="14.1" customHeight="1" x14ac:dyDescent="0.2">
      <c r="A39" s="206" t="s">
        <v>565</v>
      </c>
      <c r="B39" s="189">
        <v>24</v>
      </c>
      <c r="C39" s="189"/>
      <c r="D39" s="190">
        <v>6.4</v>
      </c>
      <c r="E39" s="336">
        <v>72989695687</v>
      </c>
      <c r="F39" s="191">
        <v>31</v>
      </c>
      <c r="G39" s="190">
        <f t="shared" si="2"/>
        <v>1.984</v>
      </c>
      <c r="H39" s="211"/>
      <c r="I39" s="207"/>
      <c r="J39" s="49"/>
    </row>
    <row r="40" spans="1:10" ht="14.1" customHeight="1" x14ac:dyDescent="0.2">
      <c r="A40" s="324"/>
      <c r="D40" s="335"/>
      <c r="E40" s="198"/>
      <c r="F40" s="198"/>
      <c r="G40" s="335"/>
      <c r="H40" s="198"/>
      <c r="I40" s="198"/>
      <c r="J40" s="335"/>
    </row>
    <row r="41" spans="1:10" ht="14.1" customHeight="1" x14ac:dyDescent="0.2">
      <c r="A41" s="324"/>
      <c r="D41" s="335"/>
      <c r="E41" s="198"/>
      <c r="F41" s="198"/>
      <c r="G41" s="335"/>
      <c r="H41" s="198"/>
      <c r="I41" s="198"/>
      <c r="J41" s="335"/>
    </row>
    <row r="42" spans="1:10" ht="14.1" customHeight="1" x14ac:dyDescent="0.2">
      <c r="A42" s="324"/>
      <c r="D42" s="335"/>
      <c r="E42" s="198"/>
      <c r="F42" s="198"/>
      <c r="G42" s="335"/>
      <c r="H42" s="198"/>
      <c r="I42" s="198"/>
      <c r="J42" s="335"/>
    </row>
    <row r="43" spans="1:10" ht="14.1" customHeight="1" x14ac:dyDescent="0.2">
      <c r="A43" s="324"/>
      <c r="D43" s="335"/>
      <c r="E43" s="198"/>
      <c r="F43" s="198"/>
      <c r="G43" s="335"/>
      <c r="H43" s="198"/>
      <c r="I43" s="198"/>
      <c r="J43" s="335"/>
    </row>
    <row r="44" spans="1:10" ht="14.1" customHeight="1" x14ac:dyDescent="0.2">
      <c r="A44" s="324"/>
      <c r="D44" s="335"/>
      <c r="E44" s="198"/>
      <c r="F44" s="198"/>
      <c r="G44" s="335"/>
      <c r="H44" s="198"/>
      <c r="I44" s="198"/>
      <c r="J44" s="335"/>
    </row>
    <row r="45" spans="1:10" ht="14.1" customHeight="1" x14ac:dyDescent="0.2">
      <c r="A45" s="324"/>
      <c r="D45" s="335"/>
      <c r="E45" s="198"/>
      <c r="F45" s="198"/>
      <c r="G45" s="335"/>
      <c r="H45" s="198"/>
      <c r="I45" s="198"/>
      <c r="J45" s="335"/>
    </row>
    <row r="46" spans="1:10" ht="14.1" customHeight="1" x14ac:dyDescent="0.2">
      <c r="A46" s="324"/>
      <c r="D46" s="335"/>
      <c r="E46" s="198"/>
      <c r="F46" s="198"/>
      <c r="G46" s="335"/>
      <c r="H46" s="198"/>
      <c r="I46" s="198"/>
      <c r="J46" s="335"/>
    </row>
    <row r="47" spans="1:10" ht="14.1" customHeight="1" x14ac:dyDescent="0.2">
      <c r="A47" s="324"/>
      <c r="D47" s="335"/>
      <c r="E47" s="198"/>
      <c r="F47" s="198"/>
      <c r="G47" s="335"/>
      <c r="H47" s="198"/>
      <c r="I47" s="198"/>
      <c r="J47" s="335"/>
    </row>
    <row r="48" spans="1:10" ht="14.1" customHeight="1" x14ac:dyDescent="0.2">
      <c r="A48" s="324"/>
      <c r="D48" s="335"/>
      <c r="E48" s="198"/>
      <c r="F48" s="198"/>
      <c r="G48" s="335"/>
      <c r="H48" s="198"/>
      <c r="I48" s="198"/>
      <c r="J48" s="335"/>
    </row>
    <row r="49" spans="1:10" ht="14.1" customHeight="1" x14ac:dyDescent="0.2">
      <c r="A49" s="324"/>
      <c r="D49" s="335"/>
      <c r="E49" s="198"/>
      <c r="F49" s="198"/>
      <c r="G49" s="335"/>
      <c r="H49" s="198"/>
      <c r="I49" s="198"/>
      <c r="J49" s="335"/>
    </row>
    <row r="50" spans="1:10" ht="14.1" customHeight="1" x14ac:dyDescent="0.2">
      <c r="A50" s="324"/>
      <c r="D50" s="335"/>
      <c r="E50" s="198"/>
      <c r="F50" s="198"/>
      <c r="G50" s="335"/>
      <c r="H50" s="198"/>
      <c r="I50" s="198"/>
      <c r="J50" s="335"/>
    </row>
    <row r="51" spans="1:10" ht="14.1" customHeight="1" x14ac:dyDescent="0.2">
      <c r="A51" s="437"/>
      <c r="B51" s="438"/>
      <c r="C51" s="438"/>
      <c r="D51" s="528" t="s">
        <v>1221</v>
      </c>
      <c r="E51" s="488"/>
      <c r="F51" s="489"/>
      <c r="G51" s="489"/>
      <c r="H51" s="489"/>
      <c r="I51" s="489"/>
      <c r="J51" s="490"/>
    </row>
    <row r="52" spans="1:10" ht="14.1" customHeight="1" x14ac:dyDescent="0.2">
      <c r="A52" s="438"/>
      <c r="B52" s="438"/>
      <c r="C52" s="438"/>
      <c r="D52" s="488"/>
      <c r="E52" s="488"/>
      <c r="F52" s="489"/>
      <c r="G52" s="489"/>
      <c r="H52" s="489"/>
      <c r="I52" s="489"/>
      <c r="J52" s="490"/>
    </row>
    <row r="53" spans="1:10" ht="14.1" customHeight="1" x14ac:dyDescent="0.2">
      <c r="A53" s="438"/>
      <c r="B53" s="438"/>
      <c r="C53" s="438"/>
      <c r="D53" s="488"/>
      <c r="E53" s="488"/>
      <c r="F53" s="489"/>
      <c r="G53" s="489"/>
      <c r="H53" s="489"/>
      <c r="I53" s="489"/>
      <c r="J53" s="490"/>
    </row>
    <row r="54" spans="1:10" ht="14.1" customHeight="1" x14ac:dyDescent="0.2">
      <c r="A54" s="438"/>
      <c r="B54" s="438"/>
      <c r="C54" s="438"/>
      <c r="D54" s="488"/>
      <c r="E54" s="488"/>
      <c r="F54" s="489"/>
      <c r="G54" s="489"/>
      <c r="H54" s="489"/>
      <c r="I54" s="489"/>
      <c r="J54" s="490"/>
    </row>
    <row r="55" spans="1:10" ht="14.1" customHeight="1" x14ac:dyDescent="0.2">
      <c r="A55" s="438"/>
      <c r="B55" s="438"/>
      <c r="C55" s="438"/>
      <c r="D55" s="488"/>
      <c r="E55" s="488"/>
      <c r="F55" s="489"/>
      <c r="G55" s="489"/>
      <c r="H55" s="489"/>
      <c r="I55" s="489"/>
      <c r="J55" s="490"/>
    </row>
    <row r="56" spans="1:10" ht="14.1" customHeight="1" x14ac:dyDescent="0.2">
      <c r="A56" s="533" t="s">
        <v>0</v>
      </c>
      <c r="B56" s="533"/>
      <c r="C56" s="533"/>
      <c r="D56" s="533"/>
      <c r="E56" s="533" t="s">
        <v>452</v>
      </c>
      <c r="F56" s="533"/>
      <c r="G56" s="533"/>
      <c r="H56" s="533" t="s">
        <v>43</v>
      </c>
      <c r="I56" s="533"/>
      <c r="J56" s="533"/>
    </row>
    <row r="57" spans="1:10" ht="14.1" customHeight="1" x14ac:dyDescent="0.2">
      <c r="A57" s="44" t="s">
        <v>1</v>
      </c>
      <c r="B57" s="44" t="s">
        <v>2</v>
      </c>
      <c r="C57" s="44"/>
      <c r="D57" s="44" t="s">
        <v>4</v>
      </c>
      <c r="E57" s="44" t="s">
        <v>5</v>
      </c>
      <c r="F57" s="44" t="s">
        <v>6</v>
      </c>
      <c r="G57" s="44" t="s">
        <v>71</v>
      </c>
      <c r="H57" s="44" t="s">
        <v>5</v>
      </c>
      <c r="I57" s="44" t="s">
        <v>6</v>
      </c>
      <c r="J57" s="44" t="s">
        <v>71</v>
      </c>
    </row>
    <row r="58" spans="1:10" ht="14.1" customHeight="1" x14ac:dyDescent="0.2">
      <c r="A58" s="334" t="s">
        <v>1223</v>
      </c>
      <c r="B58" s="333" t="s">
        <v>26</v>
      </c>
      <c r="C58" s="333"/>
      <c r="D58" s="331">
        <v>4.1599999999999998E-2</v>
      </c>
      <c r="E58" s="529" t="s">
        <v>266</v>
      </c>
      <c r="F58" s="529"/>
      <c r="G58" s="529"/>
      <c r="H58" s="332">
        <v>72989695526</v>
      </c>
      <c r="I58" s="332">
        <v>500</v>
      </c>
      <c r="J58" s="331">
        <f t="shared" ref="J58:J70" si="3">I58*D58/100</f>
        <v>0.20800000000000002</v>
      </c>
    </row>
    <row r="59" spans="1:10" ht="14.1" customHeight="1" x14ac:dyDescent="0.2">
      <c r="A59" s="334" t="s">
        <v>1224</v>
      </c>
      <c r="B59" s="333" t="s">
        <v>25</v>
      </c>
      <c r="C59" s="333"/>
      <c r="D59" s="331">
        <v>7.5999999999999998E-2</v>
      </c>
      <c r="E59" s="529"/>
      <c r="F59" s="529"/>
      <c r="G59" s="529"/>
      <c r="H59" s="332">
        <v>72989695527</v>
      </c>
      <c r="I59" s="332">
        <v>500</v>
      </c>
      <c r="J59" s="331">
        <f t="shared" si="3"/>
        <v>0.38</v>
      </c>
    </row>
    <row r="60" spans="1:10" ht="14.1" customHeight="1" x14ac:dyDescent="0.2">
      <c r="A60" s="334" t="s">
        <v>1225</v>
      </c>
      <c r="B60" s="333" t="s">
        <v>182</v>
      </c>
      <c r="C60" s="333"/>
      <c r="D60" s="331">
        <v>0.184</v>
      </c>
      <c r="E60" s="529"/>
      <c r="F60" s="529"/>
      <c r="G60" s="529"/>
      <c r="H60" s="332">
        <v>72989695528</v>
      </c>
      <c r="I60" s="332">
        <v>250</v>
      </c>
      <c r="J60" s="331">
        <f t="shared" si="3"/>
        <v>0.46</v>
      </c>
    </row>
    <row r="61" spans="1:10" ht="14.1" customHeight="1" x14ac:dyDescent="0.2">
      <c r="A61" s="227" t="s">
        <v>1226</v>
      </c>
      <c r="B61" s="228" t="s">
        <v>31</v>
      </c>
      <c r="C61" s="228"/>
      <c r="D61" s="228" t="s">
        <v>134</v>
      </c>
      <c r="E61" s="184">
        <v>72989695150</v>
      </c>
      <c r="F61" s="154">
        <f t="shared" ref="F61:F70" si="4">4/D61*100</f>
        <v>2222.2222222222222</v>
      </c>
      <c r="G61" s="50">
        <f t="shared" ref="G61:G70" si="5">F61*D61/100</f>
        <v>4</v>
      </c>
      <c r="H61" s="184">
        <v>72989695160</v>
      </c>
      <c r="I61" s="209">
        <v>1110</v>
      </c>
      <c r="J61" s="50">
        <f t="shared" si="3"/>
        <v>1.9979999999999998</v>
      </c>
    </row>
    <row r="62" spans="1:10" ht="14.1" customHeight="1" x14ac:dyDescent="0.2">
      <c r="A62" s="196" t="s">
        <v>1227</v>
      </c>
      <c r="B62" s="197" t="s">
        <v>20</v>
      </c>
      <c r="C62" s="197"/>
      <c r="D62" s="197" t="s">
        <v>135</v>
      </c>
      <c r="E62" s="187">
        <v>72989695151</v>
      </c>
      <c r="F62" s="159">
        <f t="shared" si="4"/>
        <v>1142.8571428571429</v>
      </c>
      <c r="G62" s="51">
        <f t="shared" si="5"/>
        <v>4</v>
      </c>
      <c r="H62" s="187">
        <v>72989695161</v>
      </c>
      <c r="I62" s="198">
        <v>570</v>
      </c>
      <c r="J62" s="51">
        <f t="shared" si="3"/>
        <v>1.9950000000000001</v>
      </c>
    </row>
    <row r="63" spans="1:10" ht="14.1" customHeight="1" x14ac:dyDescent="0.2">
      <c r="A63" s="196" t="s">
        <v>1228</v>
      </c>
      <c r="B63" s="197" t="s">
        <v>16</v>
      </c>
      <c r="C63" s="197"/>
      <c r="D63" s="197" t="s">
        <v>136</v>
      </c>
      <c r="E63" s="187">
        <v>72989695152</v>
      </c>
      <c r="F63" s="159">
        <f t="shared" si="4"/>
        <v>714.28571428571422</v>
      </c>
      <c r="G63" s="51">
        <f t="shared" si="5"/>
        <v>4</v>
      </c>
      <c r="H63" s="187">
        <v>72989695162</v>
      </c>
      <c r="I63" s="198">
        <v>355</v>
      </c>
      <c r="J63" s="51">
        <f t="shared" si="3"/>
        <v>1.9880000000000002</v>
      </c>
    </row>
    <row r="64" spans="1:10" ht="14.1" customHeight="1" x14ac:dyDescent="0.2">
      <c r="A64" s="196" t="s">
        <v>1229</v>
      </c>
      <c r="B64" s="197" t="s">
        <v>13</v>
      </c>
      <c r="C64" s="197"/>
      <c r="D64" s="197" t="s">
        <v>137</v>
      </c>
      <c r="E64" s="187">
        <v>72989695153</v>
      </c>
      <c r="F64" s="159">
        <f t="shared" si="4"/>
        <v>476.1904761904762</v>
      </c>
      <c r="G64" s="51">
        <f t="shared" si="5"/>
        <v>4</v>
      </c>
      <c r="H64" s="187">
        <v>72989695163</v>
      </c>
      <c r="I64" s="198">
        <v>235</v>
      </c>
      <c r="J64" s="51">
        <f t="shared" si="3"/>
        <v>1.974</v>
      </c>
    </row>
    <row r="65" spans="1:10" ht="14.1" customHeight="1" x14ac:dyDescent="0.2">
      <c r="A65" s="196" t="s">
        <v>1230</v>
      </c>
      <c r="B65" s="197" t="s">
        <v>11</v>
      </c>
      <c r="C65" s="197"/>
      <c r="D65" s="197" t="s">
        <v>138</v>
      </c>
      <c r="E65" s="187">
        <v>72989695154</v>
      </c>
      <c r="F65" s="159">
        <f t="shared" si="4"/>
        <v>231.21387283236996</v>
      </c>
      <c r="G65" s="51">
        <f t="shared" si="5"/>
        <v>4</v>
      </c>
      <c r="H65" s="187">
        <v>72989695164</v>
      </c>
      <c r="I65" s="198">
        <v>115</v>
      </c>
      <c r="J65" s="51">
        <f t="shared" si="3"/>
        <v>1.9894999999999998</v>
      </c>
    </row>
    <row r="66" spans="1:10" ht="14.1" customHeight="1" x14ac:dyDescent="0.2">
      <c r="A66" s="196" t="s">
        <v>1231</v>
      </c>
      <c r="B66" s="197" t="s">
        <v>8</v>
      </c>
      <c r="C66" s="197"/>
      <c r="D66" s="197" t="s">
        <v>139</v>
      </c>
      <c r="E66" s="187">
        <v>72989695155</v>
      </c>
      <c r="F66" s="159">
        <f t="shared" si="4"/>
        <v>204.08163265306123</v>
      </c>
      <c r="G66" s="51">
        <f t="shared" si="5"/>
        <v>4</v>
      </c>
      <c r="H66" s="187">
        <v>72989695165</v>
      </c>
      <c r="I66" s="198">
        <v>100</v>
      </c>
      <c r="J66" s="51">
        <f t="shared" si="3"/>
        <v>1.96</v>
      </c>
    </row>
    <row r="67" spans="1:10" ht="14.1" customHeight="1" x14ac:dyDescent="0.2">
      <c r="A67" s="196" t="s">
        <v>1232</v>
      </c>
      <c r="B67" s="197" t="s">
        <v>30</v>
      </c>
      <c r="C67" s="197"/>
      <c r="D67" s="197" t="s">
        <v>140</v>
      </c>
      <c r="E67" s="187">
        <v>72989695156</v>
      </c>
      <c r="F67" s="159">
        <f t="shared" si="4"/>
        <v>186.04651162790697</v>
      </c>
      <c r="G67" s="51">
        <f t="shared" si="5"/>
        <v>3.9999999999999996</v>
      </c>
      <c r="H67" s="187">
        <v>72989695166</v>
      </c>
      <c r="I67" s="198">
        <v>90</v>
      </c>
      <c r="J67" s="51">
        <f t="shared" si="3"/>
        <v>1.9350000000000001</v>
      </c>
    </row>
    <row r="68" spans="1:10" ht="14.1" customHeight="1" x14ac:dyDescent="0.2">
      <c r="A68" s="196" t="s">
        <v>1233</v>
      </c>
      <c r="B68" s="197" t="s">
        <v>29</v>
      </c>
      <c r="C68" s="197"/>
      <c r="D68" s="197" t="s">
        <v>141</v>
      </c>
      <c r="E68" s="187">
        <v>72989695157</v>
      </c>
      <c r="F68" s="159">
        <f t="shared" si="4"/>
        <v>119.76047904191618</v>
      </c>
      <c r="G68" s="51">
        <f t="shared" si="5"/>
        <v>4.0000000000000009</v>
      </c>
      <c r="H68" s="187">
        <v>72989695167</v>
      </c>
      <c r="I68" s="198">
        <v>58</v>
      </c>
      <c r="J68" s="51">
        <f t="shared" si="3"/>
        <v>1.9372</v>
      </c>
    </row>
    <row r="69" spans="1:10" ht="14.1" customHeight="1" x14ac:dyDescent="0.2">
      <c r="A69" s="196" t="s">
        <v>1234</v>
      </c>
      <c r="B69" s="197" t="s">
        <v>391</v>
      </c>
      <c r="C69" s="197"/>
      <c r="D69" s="197" t="s">
        <v>392</v>
      </c>
      <c r="E69" s="187">
        <v>72989695149</v>
      </c>
      <c r="F69" s="159">
        <f t="shared" si="4"/>
        <v>113.63636363636364</v>
      </c>
      <c r="G69" s="51">
        <f t="shared" si="5"/>
        <v>4</v>
      </c>
      <c r="H69" s="187">
        <v>72989695159</v>
      </c>
      <c r="I69" s="198">
        <v>55</v>
      </c>
      <c r="J69" s="51">
        <f t="shared" si="3"/>
        <v>1.9359999999999999</v>
      </c>
    </row>
    <row r="70" spans="1:10" ht="14.1" customHeight="1" x14ac:dyDescent="0.2">
      <c r="A70" s="206" t="s">
        <v>1235</v>
      </c>
      <c r="B70" s="189">
        <v>24</v>
      </c>
      <c r="C70" s="204"/>
      <c r="D70" s="189">
        <v>5.78</v>
      </c>
      <c r="E70" s="191">
        <v>72989695158</v>
      </c>
      <c r="F70" s="164">
        <f t="shared" si="4"/>
        <v>69.20415224913495</v>
      </c>
      <c r="G70" s="52">
        <f t="shared" si="5"/>
        <v>4</v>
      </c>
      <c r="H70" s="191">
        <v>72989695168</v>
      </c>
      <c r="I70" s="207">
        <v>34</v>
      </c>
      <c r="J70" s="52">
        <f t="shared" si="3"/>
        <v>1.9652000000000001</v>
      </c>
    </row>
    <row r="71" spans="1:10" ht="14.1" customHeight="1" x14ac:dyDescent="0.2">
      <c r="A71" s="528" t="s">
        <v>1236</v>
      </c>
      <c r="B71" s="528"/>
      <c r="C71" s="528"/>
      <c r="D71" s="528"/>
      <c r="E71" s="528"/>
      <c r="F71" s="528"/>
      <c r="G71" s="528"/>
      <c r="H71" s="528"/>
      <c r="I71" s="528"/>
      <c r="J71" s="528"/>
    </row>
    <row r="72" spans="1:10" ht="14.1" customHeight="1" x14ac:dyDescent="0.2">
      <c r="A72" s="528"/>
      <c r="B72" s="528"/>
      <c r="C72" s="528"/>
      <c r="D72" s="528"/>
      <c r="E72" s="528"/>
      <c r="F72" s="528"/>
      <c r="G72" s="528"/>
      <c r="H72" s="528"/>
      <c r="I72" s="528"/>
      <c r="J72" s="528"/>
    </row>
    <row r="73" spans="1:10" ht="14.1" customHeight="1" x14ac:dyDescent="0.2">
      <c r="A73" s="528"/>
      <c r="B73" s="528"/>
      <c r="C73" s="528"/>
      <c r="D73" s="528"/>
      <c r="E73" s="528"/>
      <c r="F73" s="528"/>
      <c r="G73" s="528"/>
      <c r="H73" s="528"/>
      <c r="I73" s="528"/>
      <c r="J73" s="528"/>
    </row>
    <row r="74" spans="1:10" ht="14.1" customHeight="1" x14ac:dyDescent="0.2">
      <c r="A74" s="528"/>
      <c r="B74" s="528"/>
      <c r="C74" s="528"/>
      <c r="D74" s="528"/>
      <c r="E74" s="528"/>
      <c r="F74" s="528"/>
      <c r="G74" s="528"/>
      <c r="H74" s="528"/>
      <c r="I74" s="528"/>
      <c r="J74" s="528"/>
    </row>
    <row r="75" spans="1:10" ht="15.75" x14ac:dyDescent="0.2">
      <c r="A75" s="440" t="s">
        <v>1237</v>
      </c>
      <c r="B75" s="440"/>
      <c r="C75" s="440"/>
      <c r="D75" s="440"/>
      <c r="E75" s="440"/>
      <c r="F75" s="440"/>
      <c r="G75" s="440"/>
      <c r="H75" s="440"/>
      <c r="I75" s="440"/>
      <c r="J75" s="440"/>
    </row>
    <row r="76" spans="1:10" ht="14.1" customHeight="1" x14ac:dyDescent="0.2">
      <c r="A76" s="534" t="s">
        <v>0</v>
      </c>
      <c r="B76" s="534"/>
      <c r="C76" s="534"/>
      <c r="D76" s="534"/>
      <c r="E76" s="534" t="s">
        <v>452</v>
      </c>
      <c r="F76" s="534"/>
      <c r="G76" s="534"/>
      <c r="H76" s="534" t="s">
        <v>43</v>
      </c>
      <c r="I76" s="534"/>
      <c r="J76" s="534"/>
    </row>
    <row r="77" spans="1:10" ht="14.1" customHeight="1" x14ac:dyDescent="0.2">
      <c r="A77" s="44" t="s">
        <v>1</v>
      </c>
      <c r="B77" s="44" t="s">
        <v>2</v>
      </c>
      <c r="C77" s="44"/>
      <c r="D77" s="44" t="s">
        <v>4</v>
      </c>
      <c r="E77" s="44" t="s">
        <v>5</v>
      </c>
      <c r="F77" s="44" t="s">
        <v>6</v>
      </c>
      <c r="G77" s="44" t="s">
        <v>71</v>
      </c>
      <c r="H77" s="44" t="s">
        <v>5</v>
      </c>
      <c r="I77" s="44" t="s">
        <v>6</v>
      </c>
      <c r="J77" s="44" t="s">
        <v>71</v>
      </c>
    </row>
    <row r="78" spans="1:10" ht="14.1" customHeight="1" x14ac:dyDescent="0.2">
      <c r="A78" s="330" t="s">
        <v>956</v>
      </c>
      <c r="B78" s="329" t="s">
        <v>955</v>
      </c>
      <c r="C78" s="329"/>
      <c r="D78" s="325">
        <v>6.37</v>
      </c>
      <c r="E78" s="328">
        <v>72989696134</v>
      </c>
      <c r="F78" s="328">
        <v>63</v>
      </c>
      <c r="G78" s="327">
        <f>F78*D78/100</f>
        <v>4.0130999999999997</v>
      </c>
      <c r="H78" s="326">
        <v>72989696132</v>
      </c>
      <c r="I78" s="326">
        <v>31</v>
      </c>
      <c r="J78" s="325">
        <f>I78*D78/100</f>
        <v>1.9746999999999999</v>
      </c>
    </row>
    <row r="79" spans="1:10" ht="14.1" customHeight="1" x14ac:dyDescent="0.2">
      <c r="A79" s="330" t="s">
        <v>954</v>
      </c>
      <c r="B79" s="329" t="s">
        <v>32</v>
      </c>
      <c r="C79" s="329"/>
      <c r="D79" s="325">
        <v>9.75</v>
      </c>
      <c r="E79" s="328">
        <v>72989696135</v>
      </c>
      <c r="F79" s="328">
        <v>41</v>
      </c>
      <c r="G79" s="327">
        <f>F79*D79/100</f>
        <v>3.9975000000000001</v>
      </c>
      <c r="H79" s="326">
        <v>72989696133</v>
      </c>
      <c r="I79" s="326">
        <v>20</v>
      </c>
      <c r="J79" s="325">
        <f>I79*D79/100</f>
        <v>1.95</v>
      </c>
    </row>
    <row r="80" spans="1:10" ht="14.1" customHeight="1" x14ac:dyDescent="0.2">
      <c r="A80" s="330" t="s">
        <v>1068</v>
      </c>
      <c r="B80" s="329" t="s">
        <v>24</v>
      </c>
      <c r="C80" s="329"/>
      <c r="D80" s="325">
        <v>22.94</v>
      </c>
      <c r="E80" s="328">
        <v>72989696139</v>
      </c>
      <c r="F80" s="328">
        <v>18</v>
      </c>
      <c r="G80" s="327">
        <f>F80*D80/100</f>
        <v>4.1292</v>
      </c>
      <c r="H80" s="326">
        <v>72989696140</v>
      </c>
      <c r="I80" s="326">
        <v>9</v>
      </c>
      <c r="J80" s="325">
        <f>I80*D80/100</f>
        <v>2.0646</v>
      </c>
    </row>
    <row r="81" spans="1:7" ht="14.1" customHeight="1" x14ac:dyDescent="0.2"/>
    <row r="82" spans="1:7" ht="14.1" customHeight="1" x14ac:dyDescent="0.2"/>
    <row r="83" spans="1:7" ht="14.1" customHeight="1" x14ac:dyDescent="0.2">
      <c r="A83" s="324" t="s">
        <v>568</v>
      </c>
    </row>
    <row r="84" spans="1:7" ht="14.1" customHeight="1" x14ac:dyDescent="0.2"/>
    <row r="85" spans="1:7" ht="14.1" customHeight="1" x14ac:dyDescent="0.2"/>
    <row r="86" spans="1:7" ht="14.1" customHeight="1" x14ac:dyDescent="0.2"/>
    <row r="87" spans="1:7" x14ac:dyDescent="0.2">
      <c r="A87" s="291"/>
      <c r="B87" s="291"/>
      <c r="C87" s="291"/>
      <c r="D87" s="291"/>
      <c r="E87" s="291"/>
      <c r="F87" s="291"/>
      <c r="G87" s="291"/>
    </row>
    <row r="88" spans="1:7" x14ac:dyDescent="0.2">
      <c r="A88" s="291"/>
      <c r="B88" s="291"/>
      <c r="C88" s="291"/>
      <c r="D88" s="291"/>
      <c r="E88" s="291"/>
      <c r="F88" s="291"/>
      <c r="G88" s="291"/>
    </row>
    <row r="89" spans="1:7" x14ac:dyDescent="0.2">
      <c r="A89" s="291"/>
      <c r="B89" s="291"/>
      <c r="C89" s="291"/>
      <c r="D89" s="291"/>
      <c r="E89" s="291"/>
      <c r="F89" s="291"/>
      <c r="G89" s="291"/>
    </row>
  </sheetData>
  <mergeCells count="24">
    <mergeCell ref="A76:D76"/>
    <mergeCell ref="E76:G76"/>
    <mergeCell ref="H76:J76"/>
    <mergeCell ref="A71:J74"/>
    <mergeCell ref="A75:J75"/>
    <mergeCell ref="E58:G60"/>
    <mergeCell ref="E9:G9"/>
    <mergeCell ref="E11:G11"/>
    <mergeCell ref="A23:C27"/>
    <mergeCell ref="D23:J27"/>
    <mergeCell ref="A28:D28"/>
    <mergeCell ref="E28:G28"/>
    <mergeCell ref="H28:J28"/>
    <mergeCell ref="A51:C55"/>
    <mergeCell ref="D51:J55"/>
    <mergeCell ref="A56:D56"/>
    <mergeCell ref="E56:G56"/>
    <mergeCell ref="H56:J56"/>
    <mergeCell ref="E8:G8"/>
    <mergeCell ref="A1:C5"/>
    <mergeCell ref="D1:J5"/>
    <mergeCell ref="A6:D6"/>
    <mergeCell ref="E6:G6"/>
    <mergeCell ref="H6:J6"/>
  </mergeCells>
  <printOptions horizontalCentered="1"/>
  <pageMargins left="0" right="0" top="1" bottom="0.5" header="0.25" footer="0.25"/>
  <pageSetup orientation="portrait" r:id="rId1"/>
  <headerFooter alignWithMargins="0">
    <oddHeader>&amp;L&amp;"BrushScript BT,Regular"&amp;22Quality &amp;16Nut &amp; Bolt Company&amp;"Arial,Regular"&amp;10
2900 Sencore Dr. - 102    Sioux Falls, SD  57107&amp;R
Phone #   605-338-0852
Fax #      605-338-0874</oddHeader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5"/>
  <sheetViews>
    <sheetView topLeftCell="A99" zoomScaleNormal="100" zoomScaleSheetLayoutView="100" workbookViewId="0">
      <selection activeCell="H67" sqref="H67"/>
    </sheetView>
  </sheetViews>
  <sheetFormatPr defaultRowHeight="12.75" x14ac:dyDescent="0.2"/>
  <cols>
    <col min="1" max="1" width="16.7109375" style="290" customWidth="1"/>
    <col min="2" max="4" width="7.7109375" style="203" customWidth="1"/>
    <col min="5" max="5" width="15.7109375" style="203" customWidth="1"/>
    <col min="6" max="7" width="7.7109375" style="203" customWidth="1"/>
    <col min="8" max="8" width="15.7109375" style="291" customWidth="1"/>
    <col min="9" max="10" width="7.7109375" style="291" customWidth="1"/>
    <col min="11" max="16384" width="9.140625" style="291"/>
  </cols>
  <sheetData>
    <row r="1" spans="1:10" ht="12.75" customHeight="1" x14ac:dyDescent="0.2">
      <c r="A1" s="439"/>
      <c r="B1" s="439"/>
      <c r="C1" s="439"/>
      <c r="D1" s="439"/>
      <c r="E1" s="535" t="s">
        <v>267</v>
      </c>
      <c r="F1" s="535"/>
      <c r="G1" s="535"/>
      <c r="H1" s="535"/>
      <c r="I1" s="535"/>
      <c r="J1" s="535"/>
    </row>
    <row r="2" spans="1:10" ht="12.75" customHeight="1" x14ac:dyDescent="0.2">
      <c r="A2" s="439"/>
      <c r="B2" s="439"/>
      <c r="C2" s="439"/>
      <c r="D2" s="439"/>
      <c r="E2" s="535"/>
      <c r="F2" s="535"/>
      <c r="G2" s="535"/>
      <c r="H2" s="535"/>
      <c r="I2" s="535"/>
      <c r="J2" s="535"/>
    </row>
    <row r="3" spans="1:10" ht="12.75" customHeight="1" x14ac:dyDescent="0.2">
      <c r="A3" s="439"/>
      <c r="B3" s="439"/>
      <c r="C3" s="439"/>
      <c r="D3" s="439"/>
      <c r="E3" s="535"/>
      <c r="F3" s="535"/>
      <c r="G3" s="535"/>
      <c r="H3" s="535"/>
      <c r="I3" s="535"/>
      <c r="J3" s="535"/>
    </row>
    <row r="4" spans="1:10" ht="12.75" customHeight="1" x14ac:dyDescent="0.2">
      <c r="A4" s="439"/>
      <c r="B4" s="439"/>
      <c r="C4" s="439"/>
      <c r="D4" s="439"/>
      <c r="E4" s="535"/>
      <c r="F4" s="535"/>
      <c r="G4" s="535"/>
      <c r="H4" s="535"/>
      <c r="I4" s="535"/>
      <c r="J4" s="535"/>
    </row>
    <row r="5" spans="1:10" ht="12.75" customHeight="1" x14ac:dyDescent="0.2">
      <c r="A5" s="439"/>
      <c r="B5" s="439"/>
      <c r="C5" s="439"/>
      <c r="D5" s="439"/>
      <c r="E5" s="535"/>
      <c r="F5" s="535"/>
      <c r="G5" s="535"/>
      <c r="H5" s="535"/>
      <c r="I5" s="535"/>
      <c r="J5" s="535"/>
    </row>
    <row r="6" spans="1:10" x14ac:dyDescent="0.2">
      <c r="A6" s="491" t="s">
        <v>0</v>
      </c>
      <c r="B6" s="491"/>
      <c r="C6" s="491"/>
      <c r="D6" s="491"/>
      <c r="E6" s="491" t="s">
        <v>373</v>
      </c>
      <c r="F6" s="491"/>
      <c r="G6" s="491"/>
      <c r="H6" s="491" t="s">
        <v>372</v>
      </c>
      <c r="I6" s="491"/>
      <c r="J6" s="491"/>
    </row>
    <row r="7" spans="1:10" x14ac:dyDescent="0.2">
      <c r="A7" s="44" t="s">
        <v>1</v>
      </c>
      <c r="B7" s="44" t="s">
        <v>91</v>
      </c>
      <c r="C7" s="44" t="s">
        <v>3</v>
      </c>
      <c r="D7" s="44" t="s">
        <v>4</v>
      </c>
      <c r="E7" s="44" t="s">
        <v>5</v>
      </c>
      <c r="F7" s="44" t="s">
        <v>6</v>
      </c>
      <c r="G7" s="44" t="s">
        <v>71</v>
      </c>
      <c r="H7" s="44" t="s">
        <v>5</v>
      </c>
      <c r="I7" s="44" t="s">
        <v>6</v>
      </c>
      <c r="J7" s="44" t="s">
        <v>71</v>
      </c>
    </row>
    <row r="8" spans="1:10" hidden="1" x14ac:dyDescent="0.2">
      <c r="A8" s="181" t="s">
        <v>479</v>
      </c>
      <c r="B8" s="182" t="s">
        <v>892</v>
      </c>
      <c r="C8" s="182">
        <v>10</v>
      </c>
      <c r="D8" s="183">
        <v>0.35399999999999998</v>
      </c>
      <c r="E8" s="184">
        <v>72989695490</v>
      </c>
      <c r="F8" s="209">
        <v>570</v>
      </c>
      <c r="G8" s="50">
        <f>F8*D8/100</f>
        <v>2.0177999999999998</v>
      </c>
      <c r="H8" s="182"/>
      <c r="I8" s="182"/>
      <c r="J8" s="182"/>
    </row>
    <row r="9" spans="1:10" hidden="1" x14ac:dyDescent="0.2">
      <c r="A9" s="185" t="s">
        <v>1020</v>
      </c>
      <c r="B9" s="186" t="s">
        <v>892</v>
      </c>
      <c r="C9" s="186">
        <v>12</v>
      </c>
      <c r="D9" s="40">
        <v>0.4</v>
      </c>
      <c r="E9" s="187">
        <v>72989695496</v>
      </c>
      <c r="F9" s="187">
        <v>498</v>
      </c>
      <c r="G9" s="40">
        <f>F9*D9/100</f>
        <v>1.9920000000000002</v>
      </c>
      <c r="H9" s="186"/>
      <c r="I9" s="186"/>
      <c r="J9" s="186"/>
    </row>
    <row r="10" spans="1:10" hidden="1" x14ac:dyDescent="0.2">
      <c r="A10" s="185" t="s">
        <v>957</v>
      </c>
      <c r="B10" s="186" t="s">
        <v>892</v>
      </c>
      <c r="C10" s="186">
        <v>16</v>
      </c>
      <c r="D10" s="40">
        <v>0.46</v>
      </c>
      <c r="E10" s="187">
        <v>72989695495</v>
      </c>
      <c r="F10" s="187">
        <v>440</v>
      </c>
      <c r="G10" s="40">
        <f>F10*D10/100</f>
        <v>2.024</v>
      </c>
      <c r="H10" s="186"/>
      <c r="I10" s="186"/>
      <c r="J10" s="186"/>
    </row>
    <row r="11" spans="1:10" hidden="1" x14ac:dyDescent="0.2">
      <c r="A11" s="185" t="s">
        <v>480</v>
      </c>
      <c r="B11" s="186" t="s">
        <v>892</v>
      </c>
      <c r="C11" s="186">
        <v>20</v>
      </c>
      <c r="D11" s="40">
        <v>0.52600000000000002</v>
      </c>
      <c r="E11" s="187">
        <v>72989695489</v>
      </c>
      <c r="F11" s="187">
        <v>375</v>
      </c>
      <c r="G11" s="40">
        <f>F11*D11/100</f>
        <v>1.9724999999999999</v>
      </c>
      <c r="H11" s="186"/>
      <c r="I11" s="186"/>
      <c r="J11" s="186"/>
    </row>
    <row r="12" spans="1:10" hidden="1" x14ac:dyDescent="0.2">
      <c r="A12" s="185" t="s">
        <v>893</v>
      </c>
      <c r="B12" s="186" t="s">
        <v>892</v>
      </c>
      <c r="C12" s="186">
        <v>25</v>
      </c>
      <c r="D12" s="40">
        <v>0.62</v>
      </c>
      <c r="E12" s="187">
        <v>72989695491</v>
      </c>
      <c r="F12" s="187">
        <v>322</v>
      </c>
      <c r="G12" s="40">
        <v>1.99</v>
      </c>
      <c r="H12" s="186"/>
      <c r="I12" s="186"/>
      <c r="J12" s="186"/>
    </row>
    <row r="13" spans="1:10" hidden="1" x14ac:dyDescent="0.2">
      <c r="A13" s="185" t="s">
        <v>894</v>
      </c>
      <c r="B13" s="186" t="s">
        <v>892</v>
      </c>
      <c r="C13" s="186">
        <v>30</v>
      </c>
      <c r="D13" s="40">
        <v>0.7</v>
      </c>
      <c r="E13" s="187">
        <v>72989695492</v>
      </c>
      <c r="F13" s="187">
        <v>285</v>
      </c>
      <c r="G13" s="40">
        <v>2</v>
      </c>
      <c r="H13" s="186"/>
      <c r="I13" s="186"/>
      <c r="J13" s="186"/>
    </row>
    <row r="14" spans="1:10" hidden="1" x14ac:dyDescent="0.2">
      <c r="A14" s="188" t="s">
        <v>446</v>
      </c>
      <c r="B14" s="189" t="s">
        <v>892</v>
      </c>
      <c r="C14" s="189">
        <v>70</v>
      </c>
      <c r="D14" s="190">
        <v>1.38</v>
      </c>
      <c r="E14" s="191">
        <v>72989695488</v>
      </c>
      <c r="F14" s="191">
        <v>145</v>
      </c>
      <c r="G14" s="190">
        <f t="shared" ref="G14:G28" si="0">F14*D14/100</f>
        <v>2.0009999999999999</v>
      </c>
      <c r="H14" s="192"/>
      <c r="I14" s="193"/>
      <c r="J14" s="193"/>
    </row>
    <row r="15" spans="1:10" hidden="1" x14ac:dyDescent="0.2">
      <c r="A15" s="185" t="s">
        <v>481</v>
      </c>
      <c r="B15" s="186" t="s">
        <v>895</v>
      </c>
      <c r="C15" s="186">
        <v>10</v>
      </c>
      <c r="D15" s="40">
        <v>0.52600000000000002</v>
      </c>
      <c r="E15" s="187">
        <v>72989695494</v>
      </c>
      <c r="F15" s="187">
        <v>380</v>
      </c>
      <c r="G15" s="40">
        <f t="shared" si="0"/>
        <v>1.9987999999999999</v>
      </c>
      <c r="H15" s="194"/>
      <c r="I15" s="195"/>
      <c r="J15" s="195"/>
    </row>
    <row r="16" spans="1:10" hidden="1" x14ac:dyDescent="0.2">
      <c r="A16" s="185" t="s">
        <v>168</v>
      </c>
      <c r="B16" s="186" t="s">
        <v>895</v>
      </c>
      <c r="C16" s="186">
        <v>12</v>
      </c>
      <c r="D16" s="40">
        <v>0.61199999999999999</v>
      </c>
      <c r="E16" s="187">
        <v>72989695170</v>
      </c>
      <c r="F16" s="187">
        <v>325</v>
      </c>
      <c r="G16" s="40">
        <f t="shared" si="0"/>
        <v>1.9890000000000001</v>
      </c>
      <c r="H16" s="194"/>
      <c r="I16" s="195"/>
      <c r="J16" s="195"/>
    </row>
    <row r="17" spans="1:10" hidden="1" x14ac:dyDescent="0.2">
      <c r="A17" s="185" t="s">
        <v>442</v>
      </c>
      <c r="B17" s="186" t="s">
        <v>895</v>
      </c>
      <c r="C17" s="186">
        <v>16</v>
      </c>
      <c r="D17" s="40">
        <v>0.73099999999999998</v>
      </c>
      <c r="E17" s="187">
        <v>72989695185</v>
      </c>
      <c r="F17" s="187">
        <v>270</v>
      </c>
      <c r="G17" s="40">
        <f t="shared" si="0"/>
        <v>1.9737</v>
      </c>
      <c r="H17" s="194"/>
      <c r="I17" s="195"/>
      <c r="J17" s="195"/>
    </row>
    <row r="18" spans="1:10" hidden="1" x14ac:dyDescent="0.2">
      <c r="A18" s="185" t="s">
        <v>165</v>
      </c>
      <c r="B18" s="186" t="s">
        <v>895</v>
      </c>
      <c r="C18" s="186">
        <v>20</v>
      </c>
      <c r="D18" s="40">
        <v>0.82199999999999995</v>
      </c>
      <c r="E18" s="187">
        <v>72989695171</v>
      </c>
      <c r="F18" s="187">
        <v>240</v>
      </c>
      <c r="G18" s="40">
        <f t="shared" si="0"/>
        <v>1.9728000000000001</v>
      </c>
      <c r="H18" s="195"/>
      <c r="I18" s="195"/>
      <c r="J18" s="195"/>
    </row>
    <row r="19" spans="1:10" hidden="1" x14ac:dyDescent="0.2">
      <c r="A19" s="185" t="s">
        <v>169</v>
      </c>
      <c r="B19" s="186" t="s">
        <v>895</v>
      </c>
      <c r="C19" s="186">
        <v>25</v>
      </c>
      <c r="D19" s="40">
        <v>0.97099999999999997</v>
      </c>
      <c r="E19" s="187">
        <v>72989695172</v>
      </c>
      <c r="F19" s="187">
        <v>200</v>
      </c>
      <c r="G19" s="40">
        <f t="shared" si="0"/>
        <v>1.9419999999999999</v>
      </c>
      <c r="H19" s="195"/>
      <c r="I19" s="195"/>
      <c r="J19" s="195"/>
    </row>
    <row r="20" spans="1:10" hidden="1" x14ac:dyDescent="0.2">
      <c r="A20" s="185" t="s">
        <v>170</v>
      </c>
      <c r="B20" s="186" t="s">
        <v>895</v>
      </c>
      <c r="C20" s="186">
        <v>30</v>
      </c>
      <c r="D20" s="40">
        <v>1.1779999999999999</v>
      </c>
      <c r="E20" s="187">
        <v>72989695173</v>
      </c>
      <c r="F20" s="187">
        <v>170</v>
      </c>
      <c r="G20" s="40">
        <f t="shared" si="0"/>
        <v>2.0025999999999997</v>
      </c>
      <c r="H20" s="195"/>
      <c r="I20" s="195"/>
      <c r="J20" s="195"/>
    </row>
    <row r="21" spans="1:10" hidden="1" x14ac:dyDescent="0.2">
      <c r="A21" s="185" t="s">
        <v>171</v>
      </c>
      <c r="B21" s="186" t="s">
        <v>895</v>
      </c>
      <c r="C21" s="186">
        <v>35</v>
      </c>
      <c r="D21" s="40">
        <v>1.347</v>
      </c>
      <c r="E21" s="187">
        <v>72989695174</v>
      </c>
      <c r="F21" s="187">
        <v>145</v>
      </c>
      <c r="G21" s="40">
        <f t="shared" si="0"/>
        <v>1.9531499999999999</v>
      </c>
      <c r="H21" s="195"/>
      <c r="I21" s="195"/>
      <c r="J21" s="195"/>
    </row>
    <row r="22" spans="1:10" hidden="1" x14ac:dyDescent="0.2">
      <c r="A22" s="185" t="s">
        <v>172</v>
      </c>
      <c r="B22" s="186" t="s">
        <v>895</v>
      </c>
      <c r="C22" s="186">
        <v>40</v>
      </c>
      <c r="D22" s="40">
        <v>1.49</v>
      </c>
      <c r="E22" s="187">
        <v>72989695175</v>
      </c>
      <c r="F22" s="187">
        <v>135</v>
      </c>
      <c r="G22" s="40">
        <f t="shared" si="0"/>
        <v>2.0114999999999998</v>
      </c>
      <c r="H22" s="195"/>
      <c r="I22" s="195"/>
      <c r="J22" s="195"/>
    </row>
    <row r="23" spans="1:10" hidden="1" x14ac:dyDescent="0.2">
      <c r="A23" s="185" t="s">
        <v>173</v>
      </c>
      <c r="B23" s="186" t="s">
        <v>895</v>
      </c>
      <c r="C23" s="186">
        <v>45</v>
      </c>
      <c r="D23" s="40">
        <v>1.599</v>
      </c>
      <c r="E23" s="187">
        <v>72989695485</v>
      </c>
      <c r="F23" s="187">
        <v>125</v>
      </c>
      <c r="G23" s="40">
        <f t="shared" si="0"/>
        <v>1.99875</v>
      </c>
      <c r="H23" s="195"/>
      <c r="I23" s="195"/>
      <c r="J23" s="195"/>
    </row>
    <row r="24" spans="1:10" hidden="1" x14ac:dyDescent="0.2">
      <c r="A24" s="185" t="s">
        <v>174</v>
      </c>
      <c r="B24" s="186" t="s">
        <v>895</v>
      </c>
      <c r="C24" s="186">
        <v>50</v>
      </c>
      <c r="D24" s="40">
        <v>1.8240000000000001</v>
      </c>
      <c r="E24" s="187">
        <v>72989695486</v>
      </c>
      <c r="F24" s="187">
        <v>110</v>
      </c>
      <c r="G24" s="40">
        <f t="shared" si="0"/>
        <v>2.0064000000000002</v>
      </c>
      <c r="H24" s="195"/>
      <c r="I24" s="195"/>
      <c r="J24" s="195"/>
    </row>
    <row r="25" spans="1:10" hidden="1" x14ac:dyDescent="0.2">
      <c r="A25" s="188" t="s">
        <v>447</v>
      </c>
      <c r="B25" s="189" t="s">
        <v>895</v>
      </c>
      <c r="C25" s="189">
        <v>80</v>
      </c>
      <c r="D25" s="190">
        <v>2.4900000000000002</v>
      </c>
      <c r="E25" s="191">
        <v>72989695487</v>
      </c>
      <c r="F25" s="191">
        <v>80</v>
      </c>
      <c r="G25" s="190">
        <f t="shared" si="0"/>
        <v>1.9920000000000002</v>
      </c>
      <c r="H25" s="193"/>
      <c r="I25" s="193"/>
      <c r="J25" s="193"/>
    </row>
    <row r="26" spans="1:10" hidden="1" x14ac:dyDescent="0.2">
      <c r="A26" s="156" t="s">
        <v>93</v>
      </c>
      <c r="B26" s="157" t="s">
        <v>72</v>
      </c>
      <c r="C26" s="157" t="s">
        <v>16</v>
      </c>
      <c r="D26" s="158">
        <v>0.93</v>
      </c>
      <c r="E26" s="159">
        <v>72989695180</v>
      </c>
      <c r="F26" s="159">
        <v>215</v>
      </c>
      <c r="G26" s="158">
        <f t="shared" si="0"/>
        <v>1.9995000000000003</v>
      </c>
      <c r="H26" s="159"/>
      <c r="I26" s="159"/>
      <c r="J26" s="51"/>
    </row>
    <row r="27" spans="1:10" hidden="1" x14ac:dyDescent="0.2">
      <c r="A27" s="156" t="s">
        <v>268</v>
      </c>
      <c r="B27" s="157" t="s">
        <v>72</v>
      </c>
      <c r="C27" s="157" t="s">
        <v>13</v>
      </c>
      <c r="D27" s="158">
        <v>1.01</v>
      </c>
      <c r="E27" s="159">
        <v>72989695181</v>
      </c>
      <c r="F27" s="159">
        <v>200</v>
      </c>
      <c r="G27" s="158">
        <f t="shared" si="0"/>
        <v>2.02</v>
      </c>
      <c r="H27" s="159"/>
      <c r="I27" s="159"/>
      <c r="J27" s="51"/>
    </row>
    <row r="28" spans="1:10" hidden="1" x14ac:dyDescent="0.2">
      <c r="A28" s="156" t="s">
        <v>269</v>
      </c>
      <c r="B28" s="157" t="s">
        <v>72</v>
      </c>
      <c r="C28" s="157" t="s">
        <v>8</v>
      </c>
      <c r="D28" s="158">
        <v>1.1599999999999999</v>
      </c>
      <c r="E28" s="159">
        <v>72989695014</v>
      </c>
      <c r="F28" s="157" t="s">
        <v>60</v>
      </c>
      <c r="G28" s="158">
        <f t="shared" si="0"/>
        <v>1.972</v>
      </c>
      <c r="H28" s="159"/>
      <c r="I28" s="157"/>
      <c r="J28" s="51"/>
    </row>
    <row r="29" spans="1:10" hidden="1" x14ac:dyDescent="0.2">
      <c r="A29" s="156" t="s">
        <v>836</v>
      </c>
      <c r="B29" s="157" t="s">
        <v>72</v>
      </c>
      <c r="C29" s="157" t="s">
        <v>30</v>
      </c>
      <c r="D29" s="158">
        <v>1.21</v>
      </c>
      <c r="E29" s="159">
        <v>72989695116</v>
      </c>
      <c r="F29" s="157" t="s">
        <v>837</v>
      </c>
      <c r="G29" s="158">
        <v>2</v>
      </c>
      <c r="H29" s="159"/>
      <c r="I29" s="157"/>
      <c r="J29" s="51"/>
    </row>
    <row r="30" spans="1:10" hidden="1" x14ac:dyDescent="0.2">
      <c r="A30" s="156" t="s">
        <v>270</v>
      </c>
      <c r="B30" s="157" t="s">
        <v>72</v>
      </c>
      <c r="C30" s="157" t="s">
        <v>29</v>
      </c>
      <c r="D30" s="158">
        <v>1.31</v>
      </c>
      <c r="E30" s="159">
        <v>72989695100</v>
      </c>
      <c r="F30" s="157" t="s">
        <v>61</v>
      </c>
      <c r="G30" s="158">
        <f t="shared" ref="G30:G65" si="1">F30*D30/100</f>
        <v>1.9650000000000001</v>
      </c>
      <c r="H30" s="159"/>
      <c r="I30" s="157"/>
      <c r="J30" s="51"/>
    </row>
    <row r="31" spans="1:10" hidden="1" x14ac:dyDescent="0.2">
      <c r="A31" s="156" t="s">
        <v>271</v>
      </c>
      <c r="B31" s="157" t="s">
        <v>72</v>
      </c>
      <c r="C31" s="157" t="s">
        <v>23</v>
      </c>
      <c r="D31" s="158">
        <v>1.54</v>
      </c>
      <c r="E31" s="159">
        <v>72989695008</v>
      </c>
      <c r="F31" s="157" t="s">
        <v>7</v>
      </c>
      <c r="G31" s="158">
        <f t="shared" si="1"/>
        <v>1.9096000000000002</v>
      </c>
      <c r="H31" s="159"/>
      <c r="I31" s="157"/>
      <c r="J31" s="51"/>
    </row>
    <row r="32" spans="1:10" hidden="1" x14ac:dyDescent="0.2">
      <c r="A32" s="156" t="s">
        <v>272</v>
      </c>
      <c r="B32" s="157" t="s">
        <v>72</v>
      </c>
      <c r="C32" s="157" t="s">
        <v>32</v>
      </c>
      <c r="D32" s="158">
        <v>1.78</v>
      </c>
      <c r="E32" s="159">
        <v>72989695009</v>
      </c>
      <c r="F32" s="157" t="s">
        <v>42</v>
      </c>
      <c r="G32" s="158">
        <f t="shared" si="1"/>
        <v>1.9580000000000002</v>
      </c>
      <c r="H32" s="159"/>
      <c r="I32" s="157"/>
      <c r="J32" s="51"/>
    </row>
    <row r="33" spans="1:10" hidden="1" x14ac:dyDescent="0.2">
      <c r="A33" s="156" t="s">
        <v>273</v>
      </c>
      <c r="B33" s="157" t="s">
        <v>72</v>
      </c>
      <c r="C33" s="157" t="s">
        <v>33</v>
      </c>
      <c r="D33" s="158">
        <v>1.95</v>
      </c>
      <c r="E33" s="159">
        <v>72989695026</v>
      </c>
      <c r="F33" s="157" t="s">
        <v>164</v>
      </c>
      <c r="G33" s="158">
        <f t="shared" si="1"/>
        <v>1.9890000000000001</v>
      </c>
      <c r="H33" s="159"/>
      <c r="I33" s="157"/>
      <c r="J33" s="51"/>
    </row>
    <row r="34" spans="1:10" hidden="1" x14ac:dyDescent="0.2">
      <c r="A34" s="156" t="s">
        <v>274</v>
      </c>
      <c r="B34" s="157" t="s">
        <v>72</v>
      </c>
      <c r="C34" s="157" t="s">
        <v>34</v>
      </c>
      <c r="D34" s="158">
        <v>2.25</v>
      </c>
      <c r="E34" s="159">
        <v>72989695010</v>
      </c>
      <c r="F34" s="157" t="s">
        <v>10</v>
      </c>
      <c r="G34" s="158">
        <f t="shared" si="1"/>
        <v>1.89</v>
      </c>
      <c r="H34" s="159"/>
      <c r="I34" s="157"/>
      <c r="J34" s="51"/>
    </row>
    <row r="35" spans="1:10" hidden="1" x14ac:dyDescent="0.2">
      <c r="A35" s="156" t="s">
        <v>275</v>
      </c>
      <c r="B35" s="157" t="s">
        <v>72</v>
      </c>
      <c r="C35" s="157" t="s">
        <v>19</v>
      </c>
      <c r="D35" s="158">
        <v>2.4900000000000002</v>
      </c>
      <c r="E35" s="159">
        <v>72989695015</v>
      </c>
      <c r="F35" s="157" t="s">
        <v>39</v>
      </c>
      <c r="G35" s="158">
        <f t="shared" si="1"/>
        <v>1.9920000000000002</v>
      </c>
      <c r="H35" s="159"/>
      <c r="I35" s="157"/>
      <c r="J35" s="51"/>
    </row>
    <row r="36" spans="1:10" hidden="1" x14ac:dyDescent="0.2">
      <c r="A36" s="156" t="s">
        <v>276</v>
      </c>
      <c r="B36" s="157" t="s">
        <v>72</v>
      </c>
      <c r="C36" s="157" t="s">
        <v>17</v>
      </c>
      <c r="D36" s="158">
        <v>2.73</v>
      </c>
      <c r="E36" s="159">
        <v>72989695011</v>
      </c>
      <c r="F36" s="157" t="s">
        <v>263</v>
      </c>
      <c r="G36" s="158">
        <f t="shared" si="1"/>
        <v>1.9656</v>
      </c>
      <c r="H36" s="159"/>
      <c r="I36" s="157"/>
      <c r="J36" s="51"/>
    </row>
    <row r="37" spans="1:10" hidden="1" x14ac:dyDescent="0.2">
      <c r="A37" s="156" t="s">
        <v>157</v>
      </c>
      <c r="B37" s="157" t="s">
        <v>72</v>
      </c>
      <c r="C37" s="157" t="s">
        <v>35</v>
      </c>
      <c r="D37" s="158">
        <v>2.92</v>
      </c>
      <c r="E37" s="159">
        <v>72989695500</v>
      </c>
      <c r="F37" s="159">
        <v>69</v>
      </c>
      <c r="G37" s="158">
        <f t="shared" si="1"/>
        <v>2.0147999999999997</v>
      </c>
      <c r="H37" s="159"/>
      <c r="I37" s="159"/>
      <c r="J37" s="201"/>
    </row>
    <row r="38" spans="1:10" hidden="1" x14ac:dyDescent="0.2">
      <c r="A38" s="156" t="s">
        <v>277</v>
      </c>
      <c r="B38" s="157" t="s">
        <v>72</v>
      </c>
      <c r="C38" s="157" t="s">
        <v>36</v>
      </c>
      <c r="D38" s="158">
        <v>3.2</v>
      </c>
      <c r="E38" s="159">
        <v>72989695012</v>
      </c>
      <c r="F38" s="157" t="s">
        <v>262</v>
      </c>
      <c r="G38" s="158">
        <f t="shared" si="1"/>
        <v>1.984</v>
      </c>
      <c r="H38" s="159"/>
      <c r="I38" s="157"/>
      <c r="J38" s="51"/>
    </row>
    <row r="39" spans="1:10" hidden="1" x14ac:dyDescent="0.2">
      <c r="A39" s="156" t="s">
        <v>158</v>
      </c>
      <c r="B39" s="157" t="s">
        <v>72</v>
      </c>
      <c r="C39" s="157" t="s">
        <v>37</v>
      </c>
      <c r="D39" s="158">
        <v>3.4</v>
      </c>
      <c r="E39" s="159">
        <v>72989695501</v>
      </c>
      <c r="F39" s="159">
        <v>59</v>
      </c>
      <c r="G39" s="158">
        <f t="shared" si="1"/>
        <v>2.0059999999999998</v>
      </c>
      <c r="H39" s="159"/>
      <c r="I39" s="159"/>
      <c r="J39" s="51"/>
    </row>
    <row r="40" spans="1:10" hidden="1" x14ac:dyDescent="0.2">
      <c r="A40" s="156" t="s">
        <v>278</v>
      </c>
      <c r="B40" s="157" t="s">
        <v>72</v>
      </c>
      <c r="C40" s="157" t="s">
        <v>38</v>
      </c>
      <c r="D40" s="158">
        <v>3.68</v>
      </c>
      <c r="E40" s="159">
        <v>72989695013</v>
      </c>
      <c r="F40" s="157" t="s">
        <v>264</v>
      </c>
      <c r="G40" s="158">
        <f t="shared" si="1"/>
        <v>1.9872000000000001</v>
      </c>
      <c r="H40" s="159"/>
      <c r="I40" s="157"/>
      <c r="J40" s="51"/>
    </row>
    <row r="41" spans="1:10" hidden="1" x14ac:dyDescent="0.2">
      <c r="A41" s="156" t="s">
        <v>159</v>
      </c>
      <c r="B41" s="157" t="s">
        <v>72</v>
      </c>
      <c r="C41" s="157" t="s">
        <v>63</v>
      </c>
      <c r="D41" s="158">
        <v>3.86</v>
      </c>
      <c r="E41" s="159">
        <v>72989695502</v>
      </c>
      <c r="F41" s="159">
        <v>52</v>
      </c>
      <c r="G41" s="158">
        <f t="shared" si="1"/>
        <v>2.0072000000000001</v>
      </c>
      <c r="H41" s="159"/>
      <c r="I41" s="159"/>
      <c r="J41" s="51"/>
    </row>
    <row r="42" spans="1:10" hidden="1" x14ac:dyDescent="0.2">
      <c r="A42" s="156" t="s">
        <v>279</v>
      </c>
      <c r="B42" s="157" t="s">
        <v>72</v>
      </c>
      <c r="C42" s="157" t="s">
        <v>39</v>
      </c>
      <c r="D42" s="158">
        <v>4.0999999999999996</v>
      </c>
      <c r="E42" s="159">
        <v>72989695025</v>
      </c>
      <c r="F42" s="157" t="s">
        <v>163</v>
      </c>
      <c r="G42" s="158">
        <f t="shared" si="1"/>
        <v>2.0089999999999999</v>
      </c>
      <c r="H42" s="159"/>
      <c r="I42" s="157"/>
      <c r="J42" s="51"/>
    </row>
    <row r="43" spans="1:10" hidden="1" x14ac:dyDescent="0.2">
      <c r="A43" s="156" t="s">
        <v>440</v>
      </c>
      <c r="B43" s="157" t="s">
        <v>72</v>
      </c>
      <c r="C43" s="157" t="s">
        <v>40</v>
      </c>
      <c r="D43" s="158">
        <v>4.5199999999999996</v>
      </c>
      <c r="E43" s="159">
        <v>72989695045</v>
      </c>
      <c r="F43" s="157" t="s">
        <v>19</v>
      </c>
      <c r="G43" s="158">
        <f t="shared" si="1"/>
        <v>2.0339999999999998</v>
      </c>
      <c r="H43" s="159"/>
      <c r="I43" s="157"/>
      <c r="J43" s="51"/>
    </row>
    <row r="44" spans="1:10" hidden="1" x14ac:dyDescent="0.2">
      <c r="A44" s="156" t="s">
        <v>441</v>
      </c>
      <c r="B44" s="157" t="s">
        <v>72</v>
      </c>
      <c r="C44" s="157" t="s">
        <v>41</v>
      </c>
      <c r="D44" s="158">
        <v>4.9400000000000004</v>
      </c>
      <c r="E44" s="159">
        <v>72989695046</v>
      </c>
      <c r="F44" s="157" t="s">
        <v>34</v>
      </c>
      <c r="G44" s="158">
        <f t="shared" si="1"/>
        <v>1.9760000000000002</v>
      </c>
      <c r="H44" s="159"/>
      <c r="I44" s="157"/>
      <c r="J44" s="51"/>
    </row>
    <row r="45" spans="1:10" hidden="1" x14ac:dyDescent="0.2">
      <c r="A45" s="227" t="s">
        <v>1001</v>
      </c>
      <c r="B45" s="228" t="s">
        <v>500</v>
      </c>
      <c r="C45" s="228" t="s">
        <v>29</v>
      </c>
      <c r="D45" s="183">
        <v>1.95</v>
      </c>
      <c r="E45" s="184">
        <v>72989696176</v>
      </c>
      <c r="F45" s="228" t="s">
        <v>164</v>
      </c>
      <c r="G45" s="183">
        <f t="shared" si="1"/>
        <v>1.9890000000000001</v>
      </c>
      <c r="H45" s="184"/>
      <c r="I45" s="228"/>
      <c r="J45" s="183"/>
    </row>
    <row r="46" spans="1:10" hidden="1" x14ac:dyDescent="0.2">
      <c r="A46" s="196" t="s">
        <v>1002</v>
      </c>
      <c r="B46" s="197" t="s">
        <v>500</v>
      </c>
      <c r="C46" s="197" t="s">
        <v>23</v>
      </c>
      <c r="D46" s="40">
        <v>2.2000000000000002</v>
      </c>
      <c r="E46" s="187">
        <v>72989696177</v>
      </c>
      <c r="F46" s="197" t="s">
        <v>1003</v>
      </c>
      <c r="G46" s="40">
        <f t="shared" si="1"/>
        <v>2.0020000000000002</v>
      </c>
      <c r="H46" s="308"/>
      <c r="I46" s="308"/>
      <c r="J46" s="308"/>
    </row>
    <row r="47" spans="1:10" hidden="1" x14ac:dyDescent="0.2">
      <c r="A47" s="196" t="s">
        <v>1088</v>
      </c>
      <c r="B47" s="197" t="s">
        <v>500</v>
      </c>
      <c r="C47" s="197" t="s">
        <v>34</v>
      </c>
      <c r="D47" s="40">
        <v>3.04</v>
      </c>
      <c r="E47" s="187">
        <v>72989696180</v>
      </c>
      <c r="F47" s="197" t="s">
        <v>37</v>
      </c>
      <c r="G47" s="40">
        <f t="shared" si="1"/>
        <v>1.976</v>
      </c>
      <c r="H47" s="187"/>
      <c r="I47" s="197"/>
      <c r="J47" s="40"/>
    </row>
    <row r="48" spans="1:10" hidden="1" x14ac:dyDescent="0.2">
      <c r="A48" s="206" t="s">
        <v>1089</v>
      </c>
      <c r="B48" s="204" t="s">
        <v>500</v>
      </c>
      <c r="C48" s="204" t="s">
        <v>17</v>
      </c>
      <c r="D48" s="190">
        <v>3.8</v>
      </c>
      <c r="E48" s="191">
        <v>72989696182</v>
      </c>
      <c r="F48" s="204" t="s">
        <v>14</v>
      </c>
      <c r="G48" s="190">
        <f t="shared" si="1"/>
        <v>1.976</v>
      </c>
      <c r="H48" s="191"/>
      <c r="I48" s="204"/>
      <c r="J48" s="190"/>
    </row>
    <row r="49" spans="1:10" hidden="1" x14ac:dyDescent="0.2">
      <c r="A49" s="196" t="s">
        <v>473</v>
      </c>
      <c r="B49" s="197" t="s">
        <v>73</v>
      </c>
      <c r="C49" s="197" t="s">
        <v>16</v>
      </c>
      <c r="D49" s="40">
        <v>1.89</v>
      </c>
      <c r="E49" s="187">
        <v>72989696900</v>
      </c>
      <c r="F49" s="198">
        <v>107</v>
      </c>
      <c r="G49" s="51">
        <f t="shared" si="1"/>
        <v>2.0223</v>
      </c>
      <c r="H49" s="187"/>
      <c r="I49" s="187"/>
      <c r="J49" s="40"/>
    </row>
    <row r="50" spans="1:10" hidden="1" x14ac:dyDescent="0.2">
      <c r="A50" s="196" t="s">
        <v>94</v>
      </c>
      <c r="B50" s="197" t="s">
        <v>73</v>
      </c>
      <c r="C50" s="197" t="s">
        <v>13</v>
      </c>
      <c r="D50" s="40">
        <v>2.19</v>
      </c>
      <c r="E50" s="187">
        <v>72989695184</v>
      </c>
      <c r="F50" s="198">
        <v>100</v>
      </c>
      <c r="G50" s="51">
        <f t="shared" si="1"/>
        <v>2.19</v>
      </c>
      <c r="H50" s="187"/>
      <c r="I50" s="187"/>
      <c r="J50" s="40"/>
    </row>
    <row r="51" spans="1:10" hidden="1" x14ac:dyDescent="0.2">
      <c r="A51" s="196" t="s">
        <v>280</v>
      </c>
      <c r="B51" s="197" t="s">
        <v>73</v>
      </c>
      <c r="C51" s="197" t="s">
        <v>8</v>
      </c>
      <c r="D51" s="40">
        <v>2.34</v>
      </c>
      <c r="E51" s="187">
        <v>72989695101</v>
      </c>
      <c r="F51" s="199" t="s">
        <v>62</v>
      </c>
      <c r="G51" s="51">
        <f t="shared" si="1"/>
        <v>1.9889999999999999</v>
      </c>
      <c r="H51" s="187"/>
      <c r="I51" s="197"/>
      <c r="J51" s="40"/>
    </row>
    <row r="52" spans="1:10" hidden="1" x14ac:dyDescent="0.2">
      <c r="A52" s="196" t="s">
        <v>281</v>
      </c>
      <c r="B52" s="197" t="s">
        <v>73</v>
      </c>
      <c r="C52" s="197" t="s">
        <v>29</v>
      </c>
      <c r="D52" s="40">
        <v>2.62</v>
      </c>
      <c r="E52" s="187">
        <v>72989695102</v>
      </c>
      <c r="F52" s="199" t="s">
        <v>63</v>
      </c>
      <c r="G52" s="51">
        <f t="shared" si="1"/>
        <v>1.9650000000000001</v>
      </c>
      <c r="H52" s="187"/>
      <c r="I52" s="197"/>
      <c r="J52" s="40"/>
    </row>
    <row r="53" spans="1:10" hidden="1" x14ac:dyDescent="0.2">
      <c r="A53" s="196" t="s">
        <v>282</v>
      </c>
      <c r="B53" s="197" t="s">
        <v>73</v>
      </c>
      <c r="C53" s="197" t="s">
        <v>23</v>
      </c>
      <c r="D53" s="40">
        <v>2.95</v>
      </c>
      <c r="E53" s="187">
        <v>72989695016</v>
      </c>
      <c r="F53" s="199" t="s">
        <v>37</v>
      </c>
      <c r="G53" s="51">
        <f t="shared" si="1"/>
        <v>1.9175</v>
      </c>
      <c r="H53" s="187"/>
      <c r="I53" s="197"/>
      <c r="J53" s="40"/>
    </row>
    <row r="54" spans="1:10" x14ac:dyDescent="0.2">
      <c r="A54" s="196" t="s">
        <v>283</v>
      </c>
      <c r="B54" s="197" t="s">
        <v>73</v>
      </c>
      <c r="C54" s="197" t="s">
        <v>32</v>
      </c>
      <c r="D54" s="40">
        <v>3.37</v>
      </c>
      <c r="E54" s="187">
        <v>72989695017</v>
      </c>
      <c r="F54" s="199" t="s">
        <v>189</v>
      </c>
      <c r="G54" s="51">
        <f t="shared" si="1"/>
        <v>1.9546000000000001</v>
      </c>
      <c r="H54" s="187"/>
      <c r="I54" s="197"/>
      <c r="J54" s="40"/>
    </row>
    <row r="55" spans="1:10" x14ac:dyDescent="0.2">
      <c r="A55" s="196" t="s">
        <v>284</v>
      </c>
      <c r="B55" s="197" t="s">
        <v>73</v>
      </c>
      <c r="C55" s="197" t="s">
        <v>33</v>
      </c>
      <c r="D55" s="40">
        <v>3.79</v>
      </c>
      <c r="E55" s="187">
        <v>72989695018</v>
      </c>
      <c r="F55" s="199" t="s">
        <v>14</v>
      </c>
      <c r="G55" s="51">
        <f t="shared" si="1"/>
        <v>1.9708000000000001</v>
      </c>
      <c r="H55" s="187"/>
      <c r="I55" s="197"/>
      <c r="J55" s="40"/>
    </row>
    <row r="56" spans="1:10" x14ac:dyDescent="0.2">
      <c r="A56" s="196" t="s">
        <v>285</v>
      </c>
      <c r="B56" s="197" t="s">
        <v>73</v>
      </c>
      <c r="C56" s="197" t="s">
        <v>34</v>
      </c>
      <c r="D56" s="40">
        <v>4.21</v>
      </c>
      <c r="E56" s="187">
        <v>72989695019</v>
      </c>
      <c r="F56" s="199" t="s">
        <v>190</v>
      </c>
      <c r="G56" s="51">
        <f t="shared" si="1"/>
        <v>1.9787000000000001</v>
      </c>
      <c r="H56" s="187"/>
      <c r="I56" s="197"/>
      <c r="J56" s="40"/>
    </row>
    <row r="57" spans="1:10" x14ac:dyDescent="0.2">
      <c r="A57" s="196" t="s">
        <v>286</v>
      </c>
      <c r="B57" s="197" t="s">
        <v>73</v>
      </c>
      <c r="C57" s="197" t="s">
        <v>19</v>
      </c>
      <c r="D57" s="40">
        <v>4.63</v>
      </c>
      <c r="E57" s="187">
        <v>72989695020</v>
      </c>
      <c r="F57" s="199" t="s">
        <v>188</v>
      </c>
      <c r="G57" s="51">
        <f t="shared" si="1"/>
        <v>1.9909000000000001</v>
      </c>
      <c r="H57" s="187"/>
      <c r="I57" s="197"/>
      <c r="J57" s="40"/>
    </row>
    <row r="58" spans="1:10" x14ac:dyDescent="0.2">
      <c r="A58" s="196" t="s">
        <v>287</v>
      </c>
      <c r="B58" s="197" t="s">
        <v>73</v>
      </c>
      <c r="C58" s="197" t="s">
        <v>17</v>
      </c>
      <c r="D58" s="40">
        <v>5.05</v>
      </c>
      <c r="E58" s="187">
        <v>72989695021</v>
      </c>
      <c r="F58" s="199" t="s">
        <v>186</v>
      </c>
      <c r="G58" s="51">
        <f t="shared" si="1"/>
        <v>1.9694999999999998</v>
      </c>
      <c r="H58" s="187"/>
      <c r="I58" s="197"/>
      <c r="J58" s="40"/>
    </row>
    <row r="59" spans="1:10" x14ac:dyDescent="0.2">
      <c r="A59" s="196" t="s">
        <v>288</v>
      </c>
      <c r="B59" s="197" t="s">
        <v>73</v>
      </c>
      <c r="C59" s="197" t="s">
        <v>35</v>
      </c>
      <c r="D59" s="40">
        <v>5.35</v>
      </c>
      <c r="E59" s="187">
        <v>72989695027</v>
      </c>
      <c r="F59" s="199" t="s">
        <v>21</v>
      </c>
      <c r="G59" s="51">
        <f t="shared" si="1"/>
        <v>1.9794999999999998</v>
      </c>
      <c r="H59" s="187"/>
      <c r="I59" s="197"/>
      <c r="J59" s="40"/>
    </row>
    <row r="60" spans="1:10" x14ac:dyDescent="0.2">
      <c r="A60" s="196" t="s">
        <v>289</v>
      </c>
      <c r="B60" s="197" t="s">
        <v>73</v>
      </c>
      <c r="C60" s="197" t="s">
        <v>36</v>
      </c>
      <c r="D60" s="40">
        <v>5.91</v>
      </c>
      <c r="E60" s="187">
        <v>72989695022</v>
      </c>
      <c r="F60" s="199" t="s">
        <v>187</v>
      </c>
      <c r="G60" s="51">
        <f t="shared" si="1"/>
        <v>1.9502999999999999</v>
      </c>
      <c r="H60" s="187"/>
      <c r="I60" s="197"/>
      <c r="J60" s="40"/>
    </row>
    <row r="61" spans="1:10" x14ac:dyDescent="0.2">
      <c r="A61" s="196" t="s">
        <v>160</v>
      </c>
      <c r="B61" s="197" t="s">
        <v>73</v>
      </c>
      <c r="C61" s="197" t="s">
        <v>37</v>
      </c>
      <c r="D61" s="40">
        <v>6.32</v>
      </c>
      <c r="E61" s="187">
        <v>72989695503</v>
      </c>
      <c r="F61" s="198">
        <v>32</v>
      </c>
      <c r="G61" s="51">
        <f t="shared" si="1"/>
        <v>2.0224000000000002</v>
      </c>
      <c r="H61" s="187"/>
      <c r="I61" s="187"/>
      <c r="J61" s="197"/>
    </row>
    <row r="62" spans="1:10" x14ac:dyDescent="0.2">
      <c r="A62" s="196" t="s">
        <v>290</v>
      </c>
      <c r="B62" s="197" t="s">
        <v>73</v>
      </c>
      <c r="C62" s="197" t="s">
        <v>38</v>
      </c>
      <c r="D62" s="40">
        <v>6.75</v>
      </c>
      <c r="E62" s="187">
        <v>72989695023</v>
      </c>
      <c r="F62" s="199" t="s">
        <v>258</v>
      </c>
      <c r="G62" s="51">
        <f t="shared" si="1"/>
        <v>1.9575</v>
      </c>
      <c r="H62" s="187"/>
      <c r="I62" s="197"/>
      <c r="J62" s="40"/>
    </row>
    <row r="63" spans="1:10" x14ac:dyDescent="0.2">
      <c r="A63" s="196" t="s">
        <v>291</v>
      </c>
      <c r="B63" s="197" t="s">
        <v>73</v>
      </c>
      <c r="C63" s="197" t="s">
        <v>63</v>
      </c>
      <c r="D63" s="40">
        <v>7.17</v>
      </c>
      <c r="E63" s="187">
        <v>72989695028</v>
      </c>
      <c r="F63" s="199" t="s">
        <v>22</v>
      </c>
      <c r="G63" s="51">
        <f t="shared" si="1"/>
        <v>2.0076000000000001</v>
      </c>
      <c r="H63" s="187"/>
      <c r="I63" s="197"/>
      <c r="J63" s="40"/>
    </row>
    <row r="64" spans="1:10" x14ac:dyDescent="0.2">
      <c r="A64" s="196" t="s">
        <v>292</v>
      </c>
      <c r="B64" s="197" t="s">
        <v>73</v>
      </c>
      <c r="C64" s="197" t="s">
        <v>39</v>
      </c>
      <c r="D64" s="40">
        <v>7.59</v>
      </c>
      <c r="E64" s="187">
        <v>72989695024</v>
      </c>
      <c r="F64" s="199" t="s">
        <v>259</v>
      </c>
      <c r="G64" s="51">
        <f t="shared" si="1"/>
        <v>1.9734</v>
      </c>
      <c r="H64" s="187"/>
      <c r="I64" s="197"/>
      <c r="J64" s="40"/>
    </row>
    <row r="65" spans="1:10" x14ac:dyDescent="0.2">
      <c r="A65" s="196" t="s">
        <v>145</v>
      </c>
      <c r="B65" s="197" t="s">
        <v>73</v>
      </c>
      <c r="C65" s="197" t="s">
        <v>40</v>
      </c>
      <c r="D65" s="40">
        <v>8.2200000000000006</v>
      </c>
      <c r="E65" s="187">
        <v>72989695506</v>
      </c>
      <c r="F65" s="198">
        <v>24</v>
      </c>
      <c r="G65" s="51">
        <f t="shared" si="1"/>
        <v>1.9728000000000003</v>
      </c>
      <c r="H65" s="187"/>
      <c r="I65" s="187"/>
      <c r="J65" s="197"/>
    </row>
    <row r="66" spans="1:10" x14ac:dyDescent="0.2">
      <c r="A66" s="196" t="s">
        <v>146</v>
      </c>
      <c r="B66" s="197" t="s">
        <v>73</v>
      </c>
      <c r="C66" s="197" t="s">
        <v>41</v>
      </c>
      <c r="D66" s="40">
        <v>9.1999999999999993</v>
      </c>
      <c r="E66" s="187">
        <v>72989695507</v>
      </c>
      <c r="F66" s="198">
        <v>22</v>
      </c>
      <c r="G66" s="51">
        <f t="shared" ref="G66:G84" si="2">F66*D66/100</f>
        <v>2.0239999999999996</v>
      </c>
      <c r="H66" s="187"/>
      <c r="I66" s="187"/>
      <c r="J66" s="197"/>
    </row>
    <row r="67" spans="1:10" x14ac:dyDescent="0.2">
      <c r="A67" s="196" t="s">
        <v>175</v>
      </c>
      <c r="B67" s="197" t="s">
        <v>73</v>
      </c>
      <c r="C67" s="197" t="s">
        <v>42</v>
      </c>
      <c r="D67" s="40">
        <v>9.98</v>
      </c>
      <c r="E67" s="187">
        <v>72989695508</v>
      </c>
      <c r="F67" s="198">
        <v>20</v>
      </c>
      <c r="G67" s="51">
        <f t="shared" si="2"/>
        <v>1.9960000000000002</v>
      </c>
      <c r="H67" s="187"/>
      <c r="I67" s="187"/>
      <c r="J67" s="197"/>
    </row>
    <row r="68" spans="1:10" x14ac:dyDescent="0.2">
      <c r="A68" s="196" t="s">
        <v>161</v>
      </c>
      <c r="B68" s="197" t="s">
        <v>73</v>
      </c>
      <c r="C68" s="197" t="s">
        <v>105</v>
      </c>
      <c r="D68" s="40">
        <v>10.82</v>
      </c>
      <c r="E68" s="187">
        <v>72989695504</v>
      </c>
      <c r="F68" s="198">
        <v>19</v>
      </c>
      <c r="G68" s="51">
        <f t="shared" si="2"/>
        <v>2.0558000000000001</v>
      </c>
      <c r="H68" s="187"/>
      <c r="I68" s="187"/>
      <c r="J68" s="197"/>
    </row>
    <row r="69" spans="1:10" x14ac:dyDescent="0.2">
      <c r="A69" s="227" t="s">
        <v>896</v>
      </c>
      <c r="B69" s="350" t="s">
        <v>74</v>
      </c>
      <c r="C69" s="350" t="s">
        <v>8</v>
      </c>
      <c r="D69" s="50">
        <v>4.2</v>
      </c>
      <c r="E69" s="208">
        <v>72989695512</v>
      </c>
      <c r="F69" s="209">
        <v>48</v>
      </c>
      <c r="G69" s="50">
        <f t="shared" si="2"/>
        <v>2.016</v>
      </c>
      <c r="H69" s="208"/>
      <c r="I69" s="208"/>
      <c r="J69" s="228"/>
    </row>
    <row r="70" spans="1:10" x14ac:dyDescent="0.2">
      <c r="A70" s="156" t="s">
        <v>293</v>
      </c>
      <c r="B70" s="157" t="s">
        <v>74</v>
      </c>
      <c r="C70" s="157" t="s">
        <v>29</v>
      </c>
      <c r="D70" s="158">
        <v>4.7300000000000004</v>
      </c>
      <c r="E70" s="159">
        <v>72989695030</v>
      </c>
      <c r="F70" s="157" t="s">
        <v>24</v>
      </c>
      <c r="G70" s="158">
        <f t="shared" si="2"/>
        <v>1.9866000000000001</v>
      </c>
      <c r="H70" s="159"/>
      <c r="I70" s="157"/>
      <c r="J70" s="51"/>
    </row>
    <row r="71" spans="1:10" x14ac:dyDescent="0.2">
      <c r="A71" s="156" t="s">
        <v>294</v>
      </c>
      <c r="B71" s="157" t="s">
        <v>74</v>
      </c>
      <c r="C71" s="157" t="s">
        <v>23</v>
      </c>
      <c r="D71" s="158">
        <v>5.03</v>
      </c>
      <c r="E71" s="159">
        <v>72989695031</v>
      </c>
      <c r="F71" s="157" t="s">
        <v>21</v>
      </c>
      <c r="G71" s="158">
        <f t="shared" si="2"/>
        <v>1.8611000000000002</v>
      </c>
      <c r="H71" s="159"/>
      <c r="I71" s="157"/>
      <c r="J71" s="51"/>
    </row>
    <row r="72" spans="1:10" x14ac:dyDescent="0.2">
      <c r="A72" s="200" t="s">
        <v>295</v>
      </c>
      <c r="B72" s="157" t="s">
        <v>74</v>
      </c>
      <c r="C72" s="157" t="s">
        <v>32</v>
      </c>
      <c r="D72" s="158">
        <v>5.56</v>
      </c>
      <c r="E72" s="159">
        <v>72989695032</v>
      </c>
      <c r="F72" s="160">
        <v>34</v>
      </c>
      <c r="G72" s="158">
        <f t="shared" si="2"/>
        <v>1.8903999999999999</v>
      </c>
      <c r="H72" s="159"/>
      <c r="I72" s="160"/>
      <c r="J72" s="51"/>
    </row>
    <row r="73" spans="1:10" x14ac:dyDescent="0.2">
      <c r="A73" s="200" t="s">
        <v>296</v>
      </c>
      <c r="B73" s="157" t="s">
        <v>74</v>
      </c>
      <c r="C73" s="157" t="s">
        <v>33</v>
      </c>
      <c r="D73" s="158">
        <v>6.22</v>
      </c>
      <c r="E73" s="159">
        <v>72989695033</v>
      </c>
      <c r="F73" s="160">
        <v>31</v>
      </c>
      <c r="G73" s="158">
        <f t="shared" si="2"/>
        <v>1.9281999999999999</v>
      </c>
      <c r="H73" s="159"/>
      <c r="I73" s="160"/>
      <c r="J73" s="51"/>
    </row>
    <row r="74" spans="1:10" x14ac:dyDescent="0.2">
      <c r="A74" s="200" t="s">
        <v>297</v>
      </c>
      <c r="B74" s="157" t="s">
        <v>74</v>
      </c>
      <c r="C74" s="157" t="s">
        <v>34</v>
      </c>
      <c r="D74" s="158">
        <v>6.88</v>
      </c>
      <c r="E74" s="159">
        <v>72989695034</v>
      </c>
      <c r="F74" s="160">
        <v>28</v>
      </c>
      <c r="G74" s="158">
        <f t="shared" si="2"/>
        <v>1.9263999999999999</v>
      </c>
      <c r="H74" s="159"/>
      <c r="I74" s="160"/>
      <c r="J74" s="51"/>
    </row>
    <row r="75" spans="1:10" x14ac:dyDescent="0.2">
      <c r="A75" s="200" t="s">
        <v>298</v>
      </c>
      <c r="B75" s="157" t="s">
        <v>74</v>
      </c>
      <c r="C75" s="157" t="s">
        <v>19</v>
      </c>
      <c r="D75" s="158">
        <v>7.4</v>
      </c>
      <c r="E75" s="159">
        <v>72989695035</v>
      </c>
      <c r="F75" s="160">
        <v>27</v>
      </c>
      <c r="G75" s="158">
        <f t="shared" si="2"/>
        <v>1.9980000000000002</v>
      </c>
      <c r="H75" s="159"/>
      <c r="I75" s="160"/>
      <c r="J75" s="51"/>
    </row>
    <row r="76" spans="1:10" x14ac:dyDescent="0.2">
      <c r="A76" s="200" t="s">
        <v>299</v>
      </c>
      <c r="B76" s="157" t="s">
        <v>74</v>
      </c>
      <c r="C76" s="157" t="s">
        <v>17</v>
      </c>
      <c r="D76" s="158">
        <v>8.1999999999999993</v>
      </c>
      <c r="E76" s="159">
        <v>72989695036</v>
      </c>
      <c r="F76" s="160">
        <v>23</v>
      </c>
      <c r="G76" s="158">
        <f t="shared" si="2"/>
        <v>1.8859999999999999</v>
      </c>
      <c r="H76" s="159"/>
      <c r="I76" s="160"/>
      <c r="J76" s="51"/>
    </row>
    <row r="77" spans="1:10" x14ac:dyDescent="0.2">
      <c r="A77" s="200" t="s">
        <v>300</v>
      </c>
      <c r="B77" s="157" t="s">
        <v>74</v>
      </c>
      <c r="C77" s="157" t="s">
        <v>35</v>
      </c>
      <c r="D77" s="158">
        <v>8.58</v>
      </c>
      <c r="E77" s="159">
        <v>72989695037</v>
      </c>
      <c r="F77" s="160">
        <v>22</v>
      </c>
      <c r="G77" s="158">
        <f t="shared" si="2"/>
        <v>1.8875999999999999</v>
      </c>
      <c r="H77" s="159"/>
      <c r="I77" s="160"/>
      <c r="J77" s="51"/>
    </row>
    <row r="78" spans="1:10" x14ac:dyDescent="0.2">
      <c r="A78" s="200" t="s">
        <v>301</v>
      </c>
      <c r="B78" s="157" t="s">
        <v>74</v>
      </c>
      <c r="C78" s="157" t="s">
        <v>36</v>
      </c>
      <c r="D78" s="158">
        <v>9.5299999999999994</v>
      </c>
      <c r="E78" s="159">
        <v>72989695038</v>
      </c>
      <c r="F78" s="160">
        <v>20</v>
      </c>
      <c r="G78" s="158">
        <f t="shared" si="2"/>
        <v>1.9059999999999999</v>
      </c>
      <c r="H78" s="159"/>
      <c r="I78" s="160"/>
      <c r="J78" s="51"/>
    </row>
    <row r="79" spans="1:10" x14ac:dyDescent="0.2">
      <c r="A79" s="200" t="s">
        <v>302</v>
      </c>
      <c r="B79" s="157" t="s">
        <v>74</v>
      </c>
      <c r="C79" s="157" t="s">
        <v>37</v>
      </c>
      <c r="D79" s="158">
        <v>10.199999999999999</v>
      </c>
      <c r="E79" s="159">
        <v>72989695039</v>
      </c>
      <c r="F79" s="160">
        <v>19</v>
      </c>
      <c r="G79" s="158">
        <f t="shared" si="2"/>
        <v>1.9379999999999997</v>
      </c>
      <c r="H79" s="159"/>
      <c r="I79" s="160"/>
      <c r="J79" s="51"/>
    </row>
    <row r="80" spans="1:10" x14ac:dyDescent="0.2">
      <c r="A80" s="200" t="s">
        <v>303</v>
      </c>
      <c r="B80" s="157" t="s">
        <v>74</v>
      </c>
      <c r="C80" s="157" t="s">
        <v>38</v>
      </c>
      <c r="D80" s="158">
        <v>10.87</v>
      </c>
      <c r="E80" s="159">
        <v>72989695040</v>
      </c>
      <c r="F80" s="160">
        <v>18</v>
      </c>
      <c r="G80" s="158">
        <f t="shared" si="2"/>
        <v>1.9565999999999999</v>
      </c>
      <c r="H80" s="159"/>
      <c r="I80" s="160"/>
      <c r="J80" s="51"/>
    </row>
    <row r="81" spans="1:10" x14ac:dyDescent="0.2">
      <c r="A81" s="156" t="s">
        <v>162</v>
      </c>
      <c r="B81" s="157" t="s">
        <v>74</v>
      </c>
      <c r="C81" s="157" t="s">
        <v>63</v>
      </c>
      <c r="D81" s="158">
        <v>11.7</v>
      </c>
      <c r="E81" s="159">
        <v>72989695505</v>
      </c>
      <c r="F81" s="159">
        <v>17</v>
      </c>
      <c r="G81" s="158">
        <f t="shared" si="2"/>
        <v>1.9889999999999999</v>
      </c>
      <c r="H81" s="159"/>
      <c r="I81" s="159"/>
      <c r="J81" s="201"/>
    </row>
    <row r="82" spans="1:10" x14ac:dyDescent="0.2">
      <c r="A82" s="200" t="s">
        <v>304</v>
      </c>
      <c r="B82" s="157" t="s">
        <v>74</v>
      </c>
      <c r="C82" s="157" t="s">
        <v>39</v>
      </c>
      <c r="D82" s="158">
        <v>12.19</v>
      </c>
      <c r="E82" s="159">
        <v>72989695041</v>
      </c>
      <c r="F82" s="160">
        <v>16</v>
      </c>
      <c r="G82" s="158">
        <f t="shared" si="2"/>
        <v>1.9503999999999999</v>
      </c>
      <c r="H82" s="159"/>
      <c r="I82" s="160"/>
      <c r="J82" s="51"/>
    </row>
    <row r="83" spans="1:10" x14ac:dyDescent="0.2">
      <c r="A83" s="200" t="s">
        <v>474</v>
      </c>
      <c r="B83" s="157" t="s">
        <v>74</v>
      </c>
      <c r="C83" s="157" t="s">
        <v>62</v>
      </c>
      <c r="D83" s="158">
        <v>13.9</v>
      </c>
      <c r="E83" s="159">
        <v>72989696901</v>
      </c>
      <c r="F83" s="160">
        <v>15</v>
      </c>
      <c r="G83" s="158">
        <f t="shared" si="2"/>
        <v>2.085</v>
      </c>
      <c r="H83" s="159"/>
      <c r="I83" s="160"/>
      <c r="J83" s="51"/>
    </row>
    <row r="84" spans="1:10" x14ac:dyDescent="0.2">
      <c r="A84" s="200" t="s">
        <v>305</v>
      </c>
      <c r="B84" s="157" t="s">
        <v>74</v>
      </c>
      <c r="C84" s="157" t="s">
        <v>40</v>
      </c>
      <c r="D84" s="158">
        <v>13.52</v>
      </c>
      <c r="E84" s="159">
        <v>72989695042</v>
      </c>
      <c r="F84" s="160">
        <v>14</v>
      </c>
      <c r="G84" s="158">
        <f t="shared" si="2"/>
        <v>1.8928</v>
      </c>
      <c r="H84" s="159"/>
      <c r="I84" s="160"/>
      <c r="J84" s="51"/>
    </row>
    <row r="85" spans="1:10" x14ac:dyDescent="0.2">
      <c r="A85" s="200" t="s">
        <v>306</v>
      </c>
      <c r="B85" s="157" t="s">
        <v>74</v>
      </c>
      <c r="C85" s="157" t="s">
        <v>41</v>
      </c>
      <c r="D85" s="158">
        <v>14.84</v>
      </c>
      <c r="E85" s="159"/>
      <c r="F85" s="160"/>
      <c r="G85" s="158"/>
      <c r="H85" s="159">
        <v>72989695043</v>
      </c>
      <c r="I85" s="160">
        <v>27</v>
      </c>
      <c r="J85" s="51">
        <f>I85*D85/100</f>
        <v>4.0068000000000001</v>
      </c>
    </row>
    <row r="86" spans="1:10" x14ac:dyDescent="0.2">
      <c r="A86" s="200" t="s">
        <v>307</v>
      </c>
      <c r="B86" s="157" t="s">
        <v>74</v>
      </c>
      <c r="C86" s="157" t="s">
        <v>42</v>
      </c>
      <c r="D86" s="158">
        <v>16.16</v>
      </c>
      <c r="E86" s="159"/>
      <c r="F86" s="160"/>
      <c r="G86" s="158"/>
      <c r="H86" s="159">
        <v>72989695044</v>
      </c>
      <c r="I86" s="160">
        <v>25</v>
      </c>
      <c r="J86" s="51">
        <f>I86*D86/100</f>
        <v>4.04</v>
      </c>
    </row>
    <row r="87" spans="1:10" x14ac:dyDescent="0.2">
      <c r="A87" s="200" t="s">
        <v>453</v>
      </c>
      <c r="B87" s="157" t="s">
        <v>74</v>
      </c>
      <c r="C87" s="157" t="s">
        <v>105</v>
      </c>
      <c r="D87" s="158">
        <v>18.54</v>
      </c>
      <c r="E87" s="159"/>
      <c r="F87" s="160"/>
      <c r="G87" s="158"/>
      <c r="H87" s="159">
        <v>72989695047</v>
      </c>
      <c r="I87" s="160">
        <v>22</v>
      </c>
      <c r="J87" s="51">
        <f>I87*D87/100</f>
        <v>4.0788000000000002</v>
      </c>
    </row>
    <row r="88" spans="1:10" x14ac:dyDescent="0.2">
      <c r="A88" s="202" t="s">
        <v>475</v>
      </c>
      <c r="B88" s="162" t="s">
        <v>74</v>
      </c>
      <c r="C88" s="162" t="s">
        <v>107</v>
      </c>
      <c r="D88" s="163">
        <v>19</v>
      </c>
      <c r="E88" s="164"/>
      <c r="F88" s="165"/>
      <c r="G88" s="163"/>
      <c r="H88" s="164">
        <v>72989696902</v>
      </c>
      <c r="I88" s="165">
        <v>21</v>
      </c>
      <c r="J88" s="52">
        <f>I88*D88/100</f>
        <v>3.99</v>
      </c>
    </row>
    <row r="89" spans="1:10" x14ac:dyDescent="0.2">
      <c r="A89" s="181" t="s">
        <v>897</v>
      </c>
      <c r="B89" s="350" t="s">
        <v>75</v>
      </c>
      <c r="C89" s="350" t="s">
        <v>8</v>
      </c>
      <c r="D89" s="50">
        <v>6.1</v>
      </c>
      <c r="E89" s="208">
        <v>72989695493</v>
      </c>
      <c r="F89" s="203">
        <v>33</v>
      </c>
      <c r="G89" s="51">
        <f t="shared" ref="G89:G104" si="3">F89*D89/100</f>
        <v>2.0129999999999999</v>
      </c>
      <c r="H89" s="208"/>
      <c r="I89" s="269"/>
      <c r="J89" s="40"/>
    </row>
    <row r="90" spans="1:10" x14ac:dyDescent="0.2">
      <c r="A90" s="185" t="s">
        <v>147</v>
      </c>
      <c r="B90" s="197" t="s">
        <v>75</v>
      </c>
      <c r="C90" s="197" t="s">
        <v>29</v>
      </c>
      <c r="D90" s="40">
        <v>6.59</v>
      </c>
      <c r="E90" s="186">
        <v>72989695484</v>
      </c>
      <c r="F90" s="203">
        <v>30</v>
      </c>
      <c r="G90" s="51">
        <f t="shared" si="3"/>
        <v>1.9769999999999999</v>
      </c>
      <c r="H90" s="186"/>
      <c r="I90" s="186"/>
      <c r="J90" s="186"/>
    </row>
    <row r="91" spans="1:10" x14ac:dyDescent="0.2">
      <c r="A91" s="185" t="s">
        <v>308</v>
      </c>
      <c r="B91" s="197" t="s">
        <v>75</v>
      </c>
      <c r="C91" s="197" t="s">
        <v>23</v>
      </c>
      <c r="D91" s="40">
        <v>7.68</v>
      </c>
      <c r="E91" s="187">
        <v>72989695048</v>
      </c>
      <c r="F91" s="203">
        <v>25</v>
      </c>
      <c r="G91" s="51">
        <f t="shared" si="3"/>
        <v>1.92</v>
      </c>
      <c r="H91" s="187"/>
      <c r="I91" s="186"/>
      <c r="J91" s="40"/>
    </row>
    <row r="92" spans="1:10" x14ac:dyDescent="0.2">
      <c r="A92" s="185" t="s">
        <v>309</v>
      </c>
      <c r="B92" s="197" t="s">
        <v>75</v>
      </c>
      <c r="C92" s="197" t="s">
        <v>32</v>
      </c>
      <c r="D92" s="40">
        <v>8.16</v>
      </c>
      <c r="E92" s="187">
        <v>72989695049</v>
      </c>
      <c r="F92" s="203">
        <v>23</v>
      </c>
      <c r="G92" s="51">
        <f t="shared" si="3"/>
        <v>1.8768</v>
      </c>
      <c r="H92" s="187"/>
      <c r="I92" s="186"/>
      <c r="J92" s="40"/>
    </row>
    <row r="93" spans="1:10" x14ac:dyDescent="0.2">
      <c r="A93" s="196" t="s">
        <v>310</v>
      </c>
      <c r="B93" s="197" t="s">
        <v>75</v>
      </c>
      <c r="C93" s="197" t="s">
        <v>33</v>
      </c>
      <c r="D93" s="40">
        <v>8.9499999999999993</v>
      </c>
      <c r="E93" s="187">
        <v>72989695050</v>
      </c>
      <c r="F93" s="199" t="s">
        <v>27</v>
      </c>
      <c r="G93" s="51">
        <f t="shared" si="3"/>
        <v>1.8794999999999999</v>
      </c>
      <c r="H93" s="187"/>
      <c r="I93" s="197"/>
      <c r="J93" s="40"/>
    </row>
    <row r="94" spans="1:10" x14ac:dyDescent="0.2">
      <c r="A94" s="196" t="s">
        <v>311</v>
      </c>
      <c r="B94" s="197" t="s">
        <v>75</v>
      </c>
      <c r="C94" s="197" t="s">
        <v>34</v>
      </c>
      <c r="D94" s="40">
        <v>10.8</v>
      </c>
      <c r="E94" s="187">
        <v>72989695051</v>
      </c>
      <c r="F94" s="199" t="s">
        <v>29</v>
      </c>
      <c r="G94" s="51">
        <f t="shared" si="3"/>
        <v>2.16</v>
      </c>
      <c r="H94" s="187"/>
      <c r="I94" s="197"/>
      <c r="J94" s="40"/>
    </row>
    <row r="95" spans="1:10" x14ac:dyDescent="0.2">
      <c r="A95" s="196" t="s">
        <v>312</v>
      </c>
      <c r="B95" s="197" t="s">
        <v>75</v>
      </c>
      <c r="C95" s="197" t="s">
        <v>19</v>
      </c>
      <c r="D95" s="40">
        <v>11.75</v>
      </c>
      <c r="E95" s="187">
        <v>72989695052</v>
      </c>
      <c r="F95" s="199" t="s">
        <v>30</v>
      </c>
      <c r="G95" s="51">
        <f t="shared" si="3"/>
        <v>2.1150000000000002</v>
      </c>
      <c r="H95" s="187"/>
      <c r="I95" s="197"/>
      <c r="J95" s="40"/>
    </row>
    <row r="96" spans="1:10" x14ac:dyDescent="0.2">
      <c r="A96" s="196" t="s">
        <v>313</v>
      </c>
      <c r="B96" s="197" t="s">
        <v>75</v>
      </c>
      <c r="C96" s="197" t="s">
        <v>17</v>
      </c>
      <c r="D96" s="40">
        <v>12.72</v>
      </c>
      <c r="E96" s="187">
        <v>72989695053</v>
      </c>
      <c r="F96" s="199" t="s">
        <v>8</v>
      </c>
      <c r="G96" s="51">
        <f t="shared" si="3"/>
        <v>2.0352000000000001</v>
      </c>
      <c r="H96" s="187"/>
      <c r="I96" s="197"/>
      <c r="J96" s="40"/>
    </row>
    <row r="97" spans="1:10" x14ac:dyDescent="0.2">
      <c r="A97" s="196" t="s">
        <v>314</v>
      </c>
      <c r="B97" s="197" t="s">
        <v>75</v>
      </c>
      <c r="C97" s="197" t="s">
        <v>35</v>
      </c>
      <c r="D97" s="40">
        <v>13.67</v>
      </c>
      <c r="E97" s="187">
        <v>72989695054</v>
      </c>
      <c r="F97" s="199" t="s">
        <v>9</v>
      </c>
      <c r="G97" s="51">
        <f t="shared" si="3"/>
        <v>2.0505</v>
      </c>
      <c r="H97" s="187"/>
      <c r="I97" s="197"/>
      <c r="J97" s="40"/>
    </row>
    <row r="98" spans="1:10" x14ac:dyDescent="0.2">
      <c r="A98" s="196" t="s">
        <v>315</v>
      </c>
      <c r="B98" s="197" t="s">
        <v>75</v>
      </c>
      <c r="C98" s="197" t="s">
        <v>36</v>
      </c>
      <c r="D98" s="40">
        <v>13.92</v>
      </c>
      <c r="E98" s="187">
        <v>72989695055</v>
      </c>
      <c r="F98" s="199" t="s">
        <v>11</v>
      </c>
      <c r="G98" s="51">
        <f t="shared" si="3"/>
        <v>1.9487999999999999</v>
      </c>
      <c r="H98" s="187"/>
      <c r="I98" s="197"/>
      <c r="J98" s="40"/>
    </row>
    <row r="99" spans="1:10" x14ac:dyDescent="0.2">
      <c r="A99" s="196" t="s">
        <v>316</v>
      </c>
      <c r="B99" s="197" t="s">
        <v>75</v>
      </c>
      <c r="C99" s="197" t="s">
        <v>37</v>
      </c>
      <c r="D99" s="40">
        <v>15.58</v>
      </c>
      <c r="E99" s="187">
        <v>72989695056</v>
      </c>
      <c r="F99" s="199" t="s">
        <v>12</v>
      </c>
      <c r="G99" s="51">
        <f t="shared" si="3"/>
        <v>2.0253999999999999</v>
      </c>
      <c r="H99" s="187"/>
      <c r="I99" s="197"/>
      <c r="J99" s="40"/>
    </row>
    <row r="100" spans="1:10" x14ac:dyDescent="0.2">
      <c r="A100" s="196" t="s">
        <v>317</v>
      </c>
      <c r="B100" s="197" t="s">
        <v>75</v>
      </c>
      <c r="C100" s="197" t="s">
        <v>38</v>
      </c>
      <c r="D100" s="40">
        <v>16.54</v>
      </c>
      <c r="E100" s="187">
        <v>72989695057</v>
      </c>
      <c r="F100" s="199" t="s">
        <v>13</v>
      </c>
      <c r="G100" s="51">
        <f t="shared" si="3"/>
        <v>1.9847999999999999</v>
      </c>
      <c r="H100" s="187"/>
      <c r="I100" s="197"/>
      <c r="J100" s="40"/>
    </row>
    <row r="101" spans="1:10" x14ac:dyDescent="0.2">
      <c r="A101" s="196" t="s">
        <v>318</v>
      </c>
      <c r="B101" s="197" t="s">
        <v>75</v>
      </c>
      <c r="C101" s="186">
        <v>75</v>
      </c>
      <c r="D101" s="40">
        <v>17.489999999999998</v>
      </c>
      <c r="E101" s="187">
        <v>72989695058</v>
      </c>
      <c r="F101" s="199" t="s">
        <v>15</v>
      </c>
      <c r="G101" s="51">
        <f t="shared" si="3"/>
        <v>1.9238999999999999</v>
      </c>
      <c r="H101" s="187"/>
      <c r="I101" s="197"/>
      <c r="J101" s="40"/>
    </row>
    <row r="102" spans="1:10" x14ac:dyDescent="0.2">
      <c r="A102" s="196" t="s">
        <v>319</v>
      </c>
      <c r="B102" s="197" t="s">
        <v>75</v>
      </c>
      <c r="C102" s="186">
        <v>80</v>
      </c>
      <c r="D102" s="40">
        <v>18.43</v>
      </c>
      <c r="E102" s="187">
        <v>72989695059</v>
      </c>
      <c r="F102" s="199" t="s">
        <v>15</v>
      </c>
      <c r="G102" s="51">
        <f t="shared" si="3"/>
        <v>2.0272999999999999</v>
      </c>
      <c r="H102" s="187"/>
      <c r="I102" s="197"/>
      <c r="J102" s="40"/>
    </row>
    <row r="103" spans="1:10" x14ac:dyDescent="0.2">
      <c r="A103" s="196" t="s">
        <v>476</v>
      </c>
      <c r="B103" s="197" t="s">
        <v>75</v>
      </c>
      <c r="C103" s="186">
        <v>85</v>
      </c>
      <c r="D103" s="40">
        <v>18.82</v>
      </c>
      <c r="E103" s="187">
        <v>72989696903</v>
      </c>
      <c r="F103" s="199" t="s">
        <v>15</v>
      </c>
      <c r="G103" s="51">
        <f t="shared" si="3"/>
        <v>2.0702000000000003</v>
      </c>
      <c r="H103" s="187"/>
      <c r="I103" s="197"/>
      <c r="J103" s="40"/>
    </row>
    <row r="104" spans="1:10" x14ac:dyDescent="0.2">
      <c r="A104" s="196" t="s">
        <v>320</v>
      </c>
      <c r="B104" s="197" t="s">
        <v>75</v>
      </c>
      <c r="C104" s="186">
        <v>90</v>
      </c>
      <c r="D104" s="40">
        <v>20.350000000000001</v>
      </c>
      <c r="E104" s="187">
        <v>72989695060</v>
      </c>
      <c r="F104" s="199" t="s">
        <v>16</v>
      </c>
      <c r="G104" s="51">
        <f t="shared" si="3"/>
        <v>2.0350000000000001</v>
      </c>
      <c r="H104" s="187"/>
      <c r="I104" s="197"/>
      <c r="J104" s="40"/>
    </row>
    <row r="105" spans="1:10" x14ac:dyDescent="0.2">
      <c r="A105" s="196" t="s">
        <v>321</v>
      </c>
      <c r="B105" s="197" t="s">
        <v>75</v>
      </c>
      <c r="C105" s="186">
        <v>100</v>
      </c>
      <c r="D105" s="40">
        <v>22.27</v>
      </c>
      <c r="E105" s="187"/>
      <c r="F105" s="199"/>
      <c r="G105" s="51"/>
      <c r="H105" s="187">
        <v>72989695061</v>
      </c>
      <c r="I105" s="197" t="s">
        <v>30</v>
      </c>
      <c r="J105" s="40">
        <f t="shared" ref="J105:J110" si="4">I105*D105/100</f>
        <v>4.0086000000000004</v>
      </c>
    </row>
    <row r="106" spans="1:10" x14ac:dyDescent="0.2">
      <c r="A106" s="196" t="s">
        <v>322</v>
      </c>
      <c r="B106" s="197" t="s">
        <v>75</v>
      </c>
      <c r="C106" s="186">
        <v>110</v>
      </c>
      <c r="D106" s="40">
        <v>24.26</v>
      </c>
      <c r="E106" s="187"/>
      <c r="F106" s="199"/>
      <c r="G106" s="51"/>
      <c r="H106" s="187">
        <v>72989695062</v>
      </c>
      <c r="I106" s="197" t="s">
        <v>265</v>
      </c>
      <c r="J106" s="40">
        <f t="shared" si="4"/>
        <v>4.1242000000000001</v>
      </c>
    </row>
    <row r="107" spans="1:10" x14ac:dyDescent="0.2">
      <c r="A107" s="196" t="s">
        <v>383</v>
      </c>
      <c r="B107" s="197" t="s">
        <v>75</v>
      </c>
      <c r="C107" s="186">
        <v>120</v>
      </c>
      <c r="D107" s="40">
        <v>25.48</v>
      </c>
      <c r="E107" s="187"/>
      <c r="F107" s="199"/>
      <c r="G107" s="51"/>
      <c r="H107" s="187">
        <v>72989695509</v>
      </c>
      <c r="I107" s="197" t="s">
        <v>8</v>
      </c>
      <c r="J107" s="40">
        <f t="shared" si="4"/>
        <v>4.0768000000000004</v>
      </c>
    </row>
    <row r="108" spans="1:10" x14ac:dyDescent="0.2">
      <c r="A108" s="196" t="s">
        <v>384</v>
      </c>
      <c r="B108" s="197" t="s">
        <v>75</v>
      </c>
      <c r="C108" s="186">
        <v>130</v>
      </c>
      <c r="D108" s="40">
        <v>27.02</v>
      </c>
      <c r="E108" s="187"/>
      <c r="F108" s="199"/>
      <c r="G108" s="51"/>
      <c r="H108" s="187">
        <v>72989695510</v>
      </c>
      <c r="I108" s="197" t="s">
        <v>9</v>
      </c>
      <c r="J108" s="40">
        <f t="shared" si="4"/>
        <v>4.0529999999999999</v>
      </c>
    </row>
    <row r="109" spans="1:10" x14ac:dyDescent="0.2">
      <c r="A109" s="196" t="s">
        <v>385</v>
      </c>
      <c r="B109" s="197" t="s">
        <v>75</v>
      </c>
      <c r="C109" s="186">
        <v>140</v>
      </c>
      <c r="D109" s="40">
        <v>29.05</v>
      </c>
      <c r="E109" s="187"/>
      <c r="F109" s="199"/>
      <c r="G109" s="51"/>
      <c r="H109" s="187">
        <v>72989695511</v>
      </c>
      <c r="I109" s="197" t="s">
        <v>11</v>
      </c>
      <c r="J109" s="40">
        <f t="shared" si="4"/>
        <v>4.0670000000000002</v>
      </c>
    </row>
    <row r="110" spans="1:10" x14ac:dyDescent="0.2">
      <c r="A110" s="206" t="s">
        <v>142</v>
      </c>
      <c r="B110" s="204" t="s">
        <v>75</v>
      </c>
      <c r="C110" s="204" t="s">
        <v>61</v>
      </c>
      <c r="D110" s="190">
        <v>30.78</v>
      </c>
      <c r="E110" s="191"/>
      <c r="F110" s="207"/>
      <c r="G110" s="51"/>
      <c r="H110" s="191">
        <v>72989695190</v>
      </c>
      <c r="I110" s="191">
        <v>13</v>
      </c>
      <c r="J110" s="40">
        <f t="shared" si="4"/>
        <v>4.0014000000000003</v>
      </c>
    </row>
    <row r="111" spans="1:10" x14ac:dyDescent="0.2">
      <c r="A111" s="196" t="s">
        <v>323</v>
      </c>
      <c r="B111" s="186" t="s">
        <v>76</v>
      </c>
      <c r="C111" s="186">
        <v>20</v>
      </c>
      <c r="D111" s="40">
        <v>9.85</v>
      </c>
      <c r="E111" s="187">
        <v>72989695441</v>
      </c>
      <c r="F111" s="199" t="s">
        <v>29</v>
      </c>
      <c r="G111" s="50">
        <f t="shared" ref="G111:G118" si="5">F111*D111/100</f>
        <v>1.97</v>
      </c>
      <c r="H111" s="187"/>
      <c r="I111" s="197"/>
      <c r="J111" s="50"/>
    </row>
    <row r="112" spans="1:10" x14ac:dyDescent="0.2">
      <c r="A112" s="196" t="s">
        <v>324</v>
      </c>
      <c r="B112" s="186" t="s">
        <v>76</v>
      </c>
      <c r="C112" s="186">
        <v>30</v>
      </c>
      <c r="D112" s="40">
        <v>12</v>
      </c>
      <c r="E112" s="187">
        <v>72989695067</v>
      </c>
      <c r="F112" s="199" t="s">
        <v>8</v>
      </c>
      <c r="G112" s="51">
        <f t="shared" si="5"/>
        <v>1.92</v>
      </c>
      <c r="H112" s="187"/>
      <c r="I112" s="197"/>
      <c r="J112" s="51"/>
    </row>
    <row r="113" spans="1:10" x14ac:dyDescent="0.2">
      <c r="A113" s="196" t="s">
        <v>325</v>
      </c>
      <c r="B113" s="186" t="s">
        <v>76</v>
      </c>
      <c r="C113" s="186">
        <v>35</v>
      </c>
      <c r="D113" s="40">
        <v>13.2</v>
      </c>
      <c r="E113" s="187">
        <v>72989695068</v>
      </c>
      <c r="F113" s="199" t="s">
        <v>9</v>
      </c>
      <c r="G113" s="51">
        <f t="shared" si="5"/>
        <v>1.98</v>
      </c>
      <c r="H113" s="187"/>
      <c r="I113" s="197"/>
      <c r="J113" s="51"/>
    </row>
    <row r="114" spans="1:10" x14ac:dyDescent="0.2">
      <c r="A114" s="196" t="s">
        <v>326</v>
      </c>
      <c r="B114" s="186" t="s">
        <v>76</v>
      </c>
      <c r="C114" s="186">
        <v>40</v>
      </c>
      <c r="D114" s="40">
        <v>14.13</v>
      </c>
      <c r="E114" s="187">
        <v>72989695069</v>
      </c>
      <c r="F114" s="199" t="s">
        <v>11</v>
      </c>
      <c r="G114" s="51">
        <f t="shared" si="5"/>
        <v>1.9782000000000002</v>
      </c>
      <c r="H114" s="187"/>
      <c r="I114" s="197"/>
      <c r="J114" s="51"/>
    </row>
    <row r="115" spans="1:10" x14ac:dyDescent="0.2">
      <c r="A115" s="196" t="s">
        <v>327</v>
      </c>
      <c r="B115" s="186" t="s">
        <v>76</v>
      </c>
      <c r="C115" s="186">
        <v>45</v>
      </c>
      <c r="D115" s="40">
        <v>15.44</v>
      </c>
      <c r="E115" s="187">
        <v>72989695070</v>
      </c>
      <c r="F115" s="199" t="s">
        <v>12</v>
      </c>
      <c r="G115" s="51">
        <f t="shared" si="5"/>
        <v>2.0072000000000001</v>
      </c>
      <c r="H115" s="187"/>
      <c r="I115" s="197"/>
      <c r="J115" s="51"/>
    </row>
    <row r="116" spans="1:10" x14ac:dyDescent="0.2">
      <c r="A116" s="185" t="s">
        <v>328</v>
      </c>
      <c r="B116" s="186" t="s">
        <v>76</v>
      </c>
      <c r="C116" s="186">
        <v>50</v>
      </c>
      <c r="D116" s="40">
        <v>16.739999999999998</v>
      </c>
      <c r="E116" s="187">
        <v>72989695071</v>
      </c>
      <c r="F116" s="203">
        <v>12</v>
      </c>
      <c r="G116" s="51">
        <f t="shared" si="5"/>
        <v>2.0087999999999999</v>
      </c>
      <c r="H116" s="187"/>
      <c r="I116" s="186"/>
      <c r="J116" s="51"/>
    </row>
    <row r="117" spans="1:10" x14ac:dyDescent="0.2">
      <c r="A117" s="185" t="s">
        <v>439</v>
      </c>
      <c r="B117" s="186" t="s">
        <v>76</v>
      </c>
      <c r="C117" s="186">
        <v>55</v>
      </c>
      <c r="D117" s="40">
        <v>18.25</v>
      </c>
      <c r="E117" s="187">
        <v>72989695029</v>
      </c>
      <c r="F117" s="203">
        <v>11</v>
      </c>
      <c r="G117" s="51">
        <f t="shared" si="5"/>
        <v>2.0074999999999998</v>
      </c>
      <c r="H117" s="187"/>
      <c r="I117" s="186"/>
      <c r="J117" s="51"/>
    </row>
    <row r="118" spans="1:10" x14ac:dyDescent="0.2">
      <c r="A118" s="185" t="s">
        <v>329</v>
      </c>
      <c r="B118" s="186" t="s">
        <v>76</v>
      </c>
      <c r="C118" s="186">
        <v>60</v>
      </c>
      <c r="D118" s="40">
        <v>19.36</v>
      </c>
      <c r="E118" s="187">
        <v>72989695072</v>
      </c>
      <c r="F118" s="203">
        <v>10</v>
      </c>
      <c r="G118" s="51">
        <f t="shared" si="5"/>
        <v>1.9359999999999999</v>
      </c>
      <c r="H118" s="187"/>
      <c r="I118" s="186"/>
      <c r="J118" s="51"/>
    </row>
    <row r="119" spans="1:10" x14ac:dyDescent="0.2">
      <c r="A119" s="185" t="s">
        <v>330</v>
      </c>
      <c r="B119" s="186" t="s">
        <v>76</v>
      </c>
      <c r="C119" s="186">
        <v>70</v>
      </c>
      <c r="D119" s="40">
        <v>21.96</v>
      </c>
      <c r="E119" s="187"/>
      <c r="G119" s="51"/>
      <c r="H119" s="187">
        <v>72989695073</v>
      </c>
      <c r="I119" s="186">
        <v>19</v>
      </c>
      <c r="J119" s="51">
        <f t="shared" ref="J119:J151" si="6">I119*D119/100</f>
        <v>4.1723999999999997</v>
      </c>
    </row>
    <row r="120" spans="1:10" x14ac:dyDescent="0.2">
      <c r="A120" s="185" t="s">
        <v>331</v>
      </c>
      <c r="B120" s="186" t="s">
        <v>76</v>
      </c>
      <c r="C120" s="186">
        <v>80</v>
      </c>
      <c r="D120" s="40">
        <v>24.48</v>
      </c>
      <c r="E120" s="187"/>
      <c r="G120" s="51"/>
      <c r="H120" s="187">
        <v>72989695074</v>
      </c>
      <c r="I120" s="186">
        <v>17</v>
      </c>
      <c r="J120" s="51">
        <f t="shared" si="6"/>
        <v>4.1616</v>
      </c>
    </row>
    <row r="121" spans="1:10" x14ac:dyDescent="0.2">
      <c r="A121" s="185" t="s">
        <v>477</v>
      </c>
      <c r="B121" s="186" t="s">
        <v>76</v>
      </c>
      <c r="C121" s="186">
        <v>85</v>
      </c>
      <c r="D121" s="40">
        <v>26.32</v>
      </c>
      <c r="E121" s="187"/>
      <c r="G121" s="51"/>
      <c r="H121" s="187">
        <v>72989696904</v>
      </c>
      <c r="I121" s="186">
        <v>15</v>
      </c>
      <c r="J121" s="51">
        <f t="shared" si="6"/>
        <v>3.948</v>
      </c>
    </row>
    <row r="122" spans="1:10" x14ac:dyDescent="0.2">
      <c r="A122" s="185" t="s">
        <v>154</v>
      </c>
      <c r="B122" s="186" t="s">
        <v>76</v>
      </c>
      <c r="C122" s="186">
        <v>90</v>
      </c>
      <c r="D122" s="40">
        <v>27.12</v>
      </c>
      <c r="E122" s="187"/>
      <c r="G122" s="51"/>
      <c r="H122" s="187">
        <v>72989695075</v>
      </c>
      <c r="I122" s="186">
        <v>15</v>
      </c>
      <c r="J122" s="51">
        <f t="shared" si="6"/>
        <v>4.0680000000000005</v>
      </c>
    </row>
    <row r="123" spans="1:10" x14ac:dyDescent="0.2">
      <c r="A123" s="185" t="s">
        <v>153</v>
      </c>
      <c r="B123" s="186" t="s">
        <v>76</v>
      </c>
      <c r="C123" s="186">
        <v>100</v>
      </c>
      <c r="D123" s="40">
        <v>29.77</v>
      </c>
      <c r="E123" s="187"/>
      <c r="G123" s="51"/>
      <c r="H123" s="187">
        <v>72989695076</v>
      </c>
      <c r="I123" s="186">
        <v>14</v>
      </c>
      <c r="J123" s="51">
        <f t="shared" si="6"/>
        <v>4.1677999999999997</v>
      </c>
    </row>
    <row r="124" spans="1:10" x14ac:dyDescent="0.2">
      <c r="A124" s="185" t="s">
        <v>155</v>
      </c>
      <c r="B124" s="186" t="s">
        <v>76</v>
      </c>
      <c r="C124" s="186">
        <v>110</v>
      </c>
      <c r="D124" s="40">
        <v>32.409999999999997</v>
      </c>
      <c r="E124" s="187"/>
      <c r="G124" s="51"/>
      <c r="H124" s="187">
        <v>72989695077</v>
      </c>
      <c r="I124" s="186">
        <v>12</v>
      </c>
      <c r="J124" s="51">
        <f t="shared" si="6"/>
        <v>3.8891999999999998</v>
      </c>
    </row>
    <row r="125" spans="1:10" x14ac:dyDescent="0.2">
      <c r="A125" s="185" t="s">
        <v>156</v>
      </c>
      <c r="B125" s="186" t="s">
        <v>76</v>
      </c>
      <c r="C125" s="186">
        <v>120</v>
      </c>
      <c r="D125" s="40">
        <v>35.06</v>
      </c>
      <c r="E125" s="187"/>
      <c r="G125" s="51"/>
      <c r="H125" s="187">
        <v>72989695078</v>
      </c>
      <c r="I125" s="186">
        <v>12</v>
      </c>
      <c r="J125" s="51">
        <f t="shared" si="6"/>
        <v>4.2072000000000003</v>
      </c>
    </row>
    <row r="126" spans="1:10" x14ac:dyDescent="0.2">
      <c r="A126" s="185" t="s">
        <v>332</v>
      </c>
      <c r="B126" s="186" t="s">
        <v>76</v>
      </c>
      <c r="C126" s="186">
        <v>130</v>
      </c>
      <c r="D126" s="40">
        <v>37.26</v>
      </c>
      <c r="E126" s="187"/>
      <c r="G126" s="51"/>
      <c r="H126" s="187">
        <v>72989695066</v>
      </c>
      <c r="I126" s="186">
        <v>11</v>
      </c>
      <c r="J126" s="51">
        <f t="shared" si="6"/>
        <v>4.0985999999999994</v>
      </c>
    </row>
    <row r="127" spans="1:10" x14ac:dyDescent="0.2">
      <c r="A127" s="188" t="s">
        <v>185</v>
      </c>
      <c r="B127" s="189" t="s">
        <v>76</v>
      </c>
      <c r="C127" s="189">
        <v>150</v>
      </c>
      <c r="D127" s="190">
        <v>42.36</v>
      </c>
      <c r="E127" s="191"/>
      <c r="F127" s="205"/>
      <c r="G127" s="51"/>
      <c r="H127" s="191">
        <v>72989695440</v>
      </c>
      <c r="I127" s="189">
        <v>10</v>
      </c>
      <c r="J127" s="52">
        <f t="shared" si="6"/>
        <v>4.2360000000000007</v>
      </c>
    </row>
    <row r="128" spans="1:10" x14ac:dyDescent="0.2">
      <c r="A128" s="185" t="s">
        <v>478</v>
      </c>
      <c r="B128" s="186" t="s">
        <v>86</v>
      </c>
      <c r="C128" s="186">
        <v>20</v>
      </c>
      <c r="D128" s="40">
        <v>13.92</v>
      </c>
      <c r="E128" s="187"/>
      <c r="G128" s="50"/>
      <c r="H128" s="187">
        <v>72989696905</v>
      </c>
      <c r="I128" s="186">
        <v>29</v>
      </c>
      <c r="J128" s="40">
        <f t="shared" si="6"/>
        <v>4.0368000000000004</v>
      </c>
    </row>
    <row r="129" spans="1:10" x14ac:dyDescent="0.2">
      <c r="A129" s="185" t="s">
        <v>898</v>
      </c>
      <c r="B129" s="186" t="s">
        <v>86</v>
      </c>
      <c r="C129" s="186">
        <v>25</v>
      </c>
      <c r="D129" s="40">
        <v>15.48</v>
      </c>
      <c r="E129" s="187"/>
      <c r="G129" s="51"/>
      <c r="H129" s="187">
        <v>72989695513</v>
      </c>
      <c r="I129" s="186">
        <v>26</v>
      </c>
      <c r="J129" s="40">
        <f t="shared" si="6"/>
        <v>4.0247999999999999</v>
      </c>
    </row>
    <row r="130" spans="1:10" x14ac:dyDescent="0.2">
      <c r="A130" s="185" t="s">
        <v>333</v>
      </c>
      <c r="B130" s="186" t="s">
        <v>86</v>
      </c>
      <c r="C130" s="186">
        <v>30</v>
      </c>
      <c r="D130" s="40">
        <v>16.89</v>
      </c>
      <c r="E130" s="187"/>
      <c r="G130" s="51"/>
      <c r="H130" s="187">
        <v>72989695350</v>
      </c>
      <c r="I130" s="186">
        <v>24</v>
      </c>
      <c r="J130" s="40">
        <f t="shared" si="6"/>
        <v>4.0536000000000003</v>
      </c>
    </row>
    <row r="131" spans="1:10" x14ac:dyDescent="0.2">
      <c r="A131" s="185" t="s">
        <v>334</v>
      </c>
      <c r="B131" s="186" t="s">
        <v>86</v>
      </c>
      <c r="C131" s="186">
        <v>40</v>
      </c>
      <c r="D131" s="40">
        <v>19.760000000000002</v>
      </c>
      <c r="E131" s="187"/>
      <c r="G131" s="51"/>
      <c r="H131" s="187">
        <v>72989695079</v>
      </c>
      <c r="I131" s="186">
        <v>20</v>
      </c>
      <c r="J131" s="40">
        <f t="shared" si="6"/>
        <v>3.9520000000000004</v>
      </c>
    </row>
    <row r="132" spans="1:10" x14ac:dyDescent="0.2">
      <c r="A132" s="185" t="s">
        <v>335</v>
      </c>
      <c r="B132" s="186" t="s">
        <v>86</v>
      </c>
      <c r="C132" s="186">
        <v>45</v>
      </c>
      <c r="D132" s="40">
        <v>21.26</v>
      </c>
      <c r="E132" s="187"/>
      <c r="G132" s="51"/>
      <c r="H132" s="187">
        <v>72989695080</v>
      </c>
      <c r="I132" s="186">
        <v>19</v>
      </c>
      <c r="J132" s="40">
        <f t="shared" si="6"/>
        <v>4.0394000000000005</v>
      </c>
    </row>
    <row r="133" spans="1:10" x14ac:dyDescent="0.2">
      <c r="A133" s="185" t="s">
        <v>336</v>
      </c>
      <c r="B133" s="186" t="s">
        <v>86</v>
      </c>
      <c r="C133" s="186">
        <v>50</v>
      </c>
      <c r="D133" s="40">
        <v>22.93</v>
      </c>
      <c r="E133" s="187"/>
      <c r="G133" s="51"/>
      <c r="H133" s="187">
        <v>72989695081</v>
      </c>
      <c r="I133" s="186">
        <v>18</v>
      </c>
      <c r="J133" s="40">
        <f t="shared" si="6"/>
        <v>4.1273999999999997</v>
      </c>
    </row>
    <row r="134" spans="1:10" x14ac:dyDescent="0.2">
      <c r="A134" s="185" t="s">
        <v>148</v>
      </c>
      <c r="B134" s="186" t="s">
        <v>86</v>
      </c>
      <c r="C134" s="186">
        <v>55</v>
      </c>
      <c r="D134" s="40">
        <v>24.4</v>
      </c>
      <c r="E134" s="186"/>
      <c r="G134" s="51"/>
      <c r="H134" s="186">
        <v>72989695183</v>
      </c>
      <c r="I134" s="186">
        <v>16</v>
      </c>
      <c r="J134" s="40">
        <f t="shared" si="6"/>
        <v>3.9039999999999999</v>
      </c>
    </row>
    <row r="135" spans="1:10" x14ac:dyDescent="0.2">
      <c r="A135" s="185" t="s">
        <v>337</v>
      </c>
      <c r="B135" s="186" t="s">
        <v>86</v>
      </c>
      <c r="C135" s="186">
        <v>60</v>
      </c>
      <c r="D135" s="40">
        <v>26.46</v>
      </c>
      <c r="E135" s="187"/>
      <c r="G135" s="51"/>
      <c r="H135" s="187">
        <v>72989695082</v>
      </c>
      <c r="I135" s="186">
        <v>15</v>
      </c>
      <c r="J135" s="40">
        <f t="shared" si="6"/>
        <v>3.9690000000000003</v>
      </c>
    </row>
    <row r="136" spans="1:10" x14ac:dyDescent="0.2">
      <c r="A136" s="196" t="s">
        <v>95</v>
      </c>
      <c r="B136" s="186" t="s">
        <v>86</v>
      </c>
      <c r="C136" s="197" t="s">
        <v>37</v>
      </c>
      <c r="D136" s="40">
        <v>28</v>
      </c>
      <c r="E136" s="187"/>
      <c r="F136" s="198"/>
      <c r="G136" s="51"/>
      <c r="H136" s="187">
        <v>72989695187</v>
      </c>
      <c r="I136" s="187">
        <v>14</v>
      </c>
      <c r="J136" s="40">
        <f t="shared" si="6"/>
        <v>3.92</v>
      </c>
    </row>
    <row r="137" spans="1:10" x14ac:dyDescent="0.2">
      <c r="A137" s="185" t="s">
        <v>338</v>
      </c>
      <c r="B137" s="186" t="s">
        <v>86</v>
      </c>
      <c r="C137" s="186">
        <v>70</v>
      </c>
      <c r="D137" s="40">
        <v>29.77</v>
      </c>
      <c r="E137" s="187"/>
      <c r="G137" s="51"/>
      <c r="H137" s="187">
        <v>72989695083</v>
      </c>
      <c r="I137" s="186">
        <v>13</v>
      </c>
      <c r="J137" s="40">
        <f t="shared" si="6"/>
        <v>3.8700999999999999</v>
      </c>
    </row>
    <row r="138" spans="1:10" x14ac:dyDescent="0.2">
      <c r="A138" s="185" t="s">
        <v>339</v>
      </c>
      <c r="B138" s="186" t="s">
        <v>86</v>
      </c>
      <c r="C138" s="186">
        <v>75</v>
      </c>
      <c r="D138" s="40">
        <v>31.5</v>
      </c>
      <c r="E138" s="187"/>
      <c r="G138" s="51"/>
      <c r="H138" s="187">
        <v>72989695114</v>
      </c>
      <c r="I138" s="186">
        <v>12</v>
      </c>
      <c r="J138" s="40">
        <f t="shared" si="6"/>
        <v>3.78</v>
      </c>
    </row>
    <row r="139" spans="1:10" x14ac:dyDescent="0.2">
      <c r="A139" s="185" t="s">
        <v>340</v>
      </c>
      <c r="B139" s="186" t="s">
        <v>86</v>
      </c>
      <c r="C139" s="186">
        <v>80</v>
      </c>
      <c r="D139" s="40">
        <v>33.299999999999997</v>
      </c>
      <c r="E139" s="187"/>
      <c r="G139" s="51"/>
      <c r="H139" s="187">
        <v>72989695084</v>
      </c>
      <c r="I139" s="186">
        <v>12</v>
      </c>
      <c r="J139" s="40">
        <f t="shared" si="6"/>
        <v>3.9959999999999996</v>
      </c>
    </row>
    <row r="140" spans="1:10" x14ac:dyDescent="0.2">
      <c r="A140" s="185" t="s">
        <v>341</v>
      </c>
      <c r="B140" s="186" t="s">
        <v>86</v>
      </c>
      <c r="C140" s="186">
        <v>90</v>
      </c>
      <c r="D140" s="40">
        <v>36.6</v>
      </c>
      <c r="E140" s="187"/>
      <c r="G140" s="51"/>
      <c r="H140" s="187">
        <v>72989695085</v>
      </c>
      <c r="I140" s="186">
        <v>11</v>
      </c>
      <c r="J140" s="40">
        <f t="shared" si="6"/>
        <v>4.0259999999999998</v>
      </c>
    </row>
    <row r="141" spans="1:10" x14ac:dyDescent="0.2">
      <c r="A141" s="185" t="s">
        <v>342</v>
      </c>
      <c r="B141" s="186" t="s">
        <v>86</v>
      </c>
      <c r="C141" s="186">
        <v>100</v>
      </c>
      <c r="D141" s="40">
        <v>40.130000000000003</v>
      </c>
      <c r="E141" s="187"/>
      <c r="G141" s="51"/>
      <c r="H141" s="187">
        <v>72989695086</v>
      </c>
      <c r="I141" s="186">
        <v>10</v>
      </c>
      <c r="J141" s="40">
        <f t="shared" si="6"/>
        <v>4.0129999999999999</v>
      </c>
    </row>
    <row r="142" spans="1:10" x14ac:dyDescent="0.2">
      <c r="A142" s="185" t="s">
        <v>343</v>
      </c>
      <c r="B142" s="186" t="s">
        <v>86</v>
      </c>
      <c r="C142" s="186">
        <v>110</v>
      </c>
      <c r="D142" s="40">
        <v>43.44</v>
      </c>
      <c r="E142" s="187"/>
      <c r="G142" s="51"/>
      <c r="H142" s="187">
        <v>72989695087</v>
      </c>
      <c r="I142" s="186">
        <v>10</v>
      </c>
      <c r="J142" s="40">
        <f t="shared" si="6"/>
        <v>4.3439999999999994</v>
      </c>
    </row>
    <row r="143" spans="1:10" x14ac:dyDescent="0.2">
      <c r="A143" s="185" t="s">
        <v>344</v>
      </c>
      <c r="B143" s="186" t="s">
        <v>86</v>
      </c>
      <c r="C143" s="186">
        <v>120</v>
      </c>
      <c r="D143" s="40">
        <v>46.97</v>
      </c>
      <c r="E143" s="187"/>
      <c r="G143" s="51"/>
      <c r="H143" s="187">
        <v>72989695088</v>
      </c>
      <c r="I143" s="186">
        <v>9</v>
      </c>
      <c r="J143" s="40">
        <f t="shared" si="6"/>
        <v>4.2273000000000005</v>
      </c>
    </row>
    <row r="144" spans="1:10" x14ac:dyDescent="0.2">
      <c r="A144" s="185" t="s">
        <v>345</v>
      </c>
      <c r="B144" s="186" t="s">
        <v>86</v>
      </c>
      <c r="C144" s="186">
        <v>130</v>
      </c>
      <c r="D144" s="40">
        <v>50.05</v>
      </c>
      <c r="E144" s="187"/>
      <c r="G144" s="51"/>
      <c r="H144" s="187">
        <v>72989695089</v>
      </c>
      <c r="I144" s="186">
        <v>8</v>
      </c>
      <c r="J144" s="40">
        <f t="shared" si="6"/>
        <v>4.0039999999999996</v>
      </c>
    </row>
    <row r="145" spans="1:10" x14ac:dyDescent="0.2">
      <c r="A145" s="185" t="s">
        <v>346</v>
      </c>
      <c r="B145" s="186" t="s">
        <v>86</v>
      </c>
      <c r="C145" s="186">
        <v>140</v>
      </c>
      <c r="D145" s="40">
        <v>53.36</v>
      </c>
      <c r="E145" s="187"/>
      <c r="G145" s="51"/>
      <c r="H145" s="187">
        <v>72989695065</v>
      </c>
      <c r="I145" s="186">
        <v>8</v>
      </c>
      <c r="J145" s="40">
        <f t="shared" si="6"/>
        <v>4.2687999999999997</v>
      </c>
    </row>
    <row r="146" spans="1:10" x14ac:dyDescent="0.2">
      <c r="A146" s="185" t="s">
        <v>347</v>
      </c>
      <c r="B146" s="186" t="s">
        <v>86</v>
      </c>
      <c r="C146" s="186">
        <v>150</v>
      </c>
      <c r="D146" s="40">
        <v>56.89</v>
      </c>
      <c r="E146" s="187"/>
      <c r="G146" s="51"/>
      <c r="H146" s="187">
        <v>72989695064</v>
      </c>
      <c r="I146" s="186">
        <v>7</v>
      </c>
      <c r="J146" s="40">
        <f>I146*D146/100</f>
        <v>3.9823000000000004</v>
      </c>
    </row>
    <row r="147" spans="1:10" x14ac:dyDescent="0.2">
      <c r="A147" s="202" t="s">
        <v>1063</v>
      </c>
      <c r="B147" s="165" t="s">
        <v>86</v>
      </c>
      <c r="C147" s="165">
        <v>170</v>
      </c>
      <c r="D147" s="163">
        <v>63.25</v>
      </c>
      <c r="E147" s="164"/>
      <c r="F147" s="165"/>
      <c r="G147" s="163"/>
      <c r="H147" s="164">
        <v>72989695353</v>
      </c>
      <c r="I147" s="302">
        <v>7</v>
      </c>
      <c r="J147" s="52">
        <f t="shared" ref="J147" si="7">I147*D147/100</f>
        <v>4.4275000000000002</v>
      </c>
    </row>
    <row r="148" spans="1:10" x14ac:dyDescent="0.2">
      <c r="A148" s="196" t="s">
        <v>96</v>
      </c>
      <c r="B148" s="197" t="s">
        <v>77</v>
      </c>
      <c r="C148" s="197" t="s">
        <v>32</v>
      </c>
      <c r="D148" s="40">
        <v>22.72</v>
      </c>
      <c r="E148" s="187"/>
      <c r="F148" s="198"/>
      <c r="G148" s="51"/>
      <c r="H148" s="187">
        <v>72989695191</v>
      </c>
      <c r="I148" s="187">
        <v>18</v>
      </c>
      <c r="J148" s="51">
        <f t="shared" si="6"/>
        <v>4.0895999999999999</v>
      </c>
    </row>
    <row r="149" spans="1:10" x14ac:dyDescent="0.2">
      <c r="A149" s="196" t="s">
        <v>97</v>
      </c>
      <c r="B149" s="197" t="s">
        <v>77</v>
      </c>
      <c r="C149" s="197" t="s">
        <v>34</v>
      </c>
      <c r="D149" s="40">
        <v>26.75</v>
      </c>
      <c r="E149" s="187"/>
      <c r="F149" s="198"/>
      <c r="G149" s="51"/>
      <c r="H149" s="187">
        <v>72989695188</v>
      </c>
      <c r="I149" s="187">
        <v>16</v>
      </c>
      <c r="J149" s="51">
        <f t="shared" si="6"/>
        <v>4.28</v>
      </c>
    </row>
    <row r="150" spans="1:10" x14ac:dyDescent="0.2">
      <c r="A150" s="196" t="s">
        <v>98</v>
      </c>
      <c r="B150" s="197" t="s">
        <v>77</v>
      </c>
      <c r="C150" s="197" t="s">
        <v>19</v>
      </c>
      <c r="D150" s="40">
        <v>27.7</v>
      </c>
      <c r="E150" s="187"/>
      <c r="F150" s="198"/>
      <c r="G150" s="51"/>
      <c r="H150" s="187">
        <v>72989695192</v>
      </c>
      <c r="I150" s="187">
        <v>15</v>
      </c>
      <c r="J150" s="51">
        <f t="shared" si="6"/>
        <v>4.1550000000000002</v>
      </c>
    </row>
    <row r="151" spans="1:10" x14ac:dyDescent="0.2">
      <c r="A151" s="196" t="s">
        <v>99</v>
      </c>
      <c r="B151" s="197" t="s">
        <v>77</v>
      </c>
      <c r="C151" s="197" t="s">
        <v>17</v>
      </c>
      <c r="D151" s="40">
        <v>29.66</v>
      </c>
      <c r="E151" s="187"/>
      <c r="F151" s="198"/>
      <c r="G151" s="51"/>
      <c r="H151" s="187">
        <v>72989695193</v>
      </c>
      <c r="I151" s="187">
        <v>14</v>
      </c>
      <c r="J151" s="51">
        <f t="shared" si="6"/>
        <v>4.1524000000000001</v>
      </c>
    </row>
    <row r="152" spans="1:10" x14ac:dyDescent="0.2">
      <c r="A152" s="196" t="s">
        <v>100</v>
      </c>
      <c r="B152" s="197" t="s">
        <v>77</v>
      </c>
      <c r="C152" s="197" t="s">
        <v>35</v>
      </c>
      <c r="D152" s="40">
        <v>31.82</v>
      </c>
      <c r="E152" s="187"/>
      <c r="F152" s="198"/>
      <c r="G152" s="51"/>
      <c r="H152" s="187">
        <v>72989695194</v>
      </c>
      <c r="I152" s="187">
        <v>13</v>
      </c>
      <c r="J152" s="51">
        <f t="shared" ref="J152:J185" si="8">I152*D152/100</f>
        <v>4.1366000000000005</v>
      </c>
    </row>
    <row r="153" spans="1:10" x14ac:dyDescent="0.2">
      <c r="A153" s="196" t="s">
        <v>101</v>
      </c>
      <c r="B153" s="197" t="s">
        <v>77</v>
      </c>
      <c r="C153" s="197" t="s">
        <v>36</v>
      </c>
      <c r="D153" s="40">
        <v>34.24</v>
      </c>
      <c r="E153" s="187"/>
      <c r="F153" s="198"/>
      <c r="G153" s="51"/>
      <c r="H153" s="187">
        <v>72989695195</v>
      </c>
      <c r="I153" s="187">
        <v>12</v>
      </c>
      <c r="J153" s="51">
        <f t="shared" si="8"/>
        <v>4.1087999999999996</v>
      </c>
    </row>
    <row r="154" spans="1:10" x14ac:dyDescent="0.2">
      <c r="A154" s="196" t="s">
        <v>348</v>
      </c>
      <c r="B154" s="197" t="s">
        <v>77</v>
      </c>
      <c r="C154" s="197" t="s">
        <v>38</v>
      </c>
      <c r="D154" s="40">
        <v>38.159999999999997</v>
      </c>
      <c r="E154" s="187"/>
      <c r="F154" s="198"/>
      <c r="G154" s="51"/>
      <c r="H154" s="187">
        <v>72989695196</v>
      </c>
      <c r="I154" s="187">
        <v>11</v>
      </c>
      <c r="J154" s="51">
        <f t="shared" si="8"/>
        <v>4.1975999999999996</v>
      </c>
    </row>
    <row r="155" spans="1:10" x14ac:dyDescent="0.2">
      <c r="A155" s="196" t="s">
        <v>102</v>
      </c>
      <c r="B155" s="197" t="s">
        <v>77</v>
      </c>
      <c r="C155" s="197" t="s">
        <v>39</v>
      </c>
      <c r="D155" s="40">
        <v>42.92</v>
      </c>
      <c r="E155" s="187"/>
      <c r="F155" s="198"/>
      <c r="G155" s="51"/>
      <c r="H155" s="187">
        <v>72989695197</v>
      </c>
      <c r="I155" s="187">
        <v>10</v>
      </c>
      <c r="J155" s="51">
        <f t="shared" si="8"/>
        <v>4.2920000000000007</v>
      </c>
    </row>
    <row r="156" spans="1:10" x14ac:dyDescent="0.2">
      <c r="A156" s="196" t="s">
        <v>150</v>
      </c>
      <c r="B156" s="197" t="s">
        <v>77</v>
      </c>
      <c r="C156" s="197" t="s">
        <v>40</v>
      </c>
      <c r="D156" s="40">
        <v>47.18</v>
      </c>
      <c r="E156" s="187"/>
      <c r="F156" s="198"/>
      <c r="G156" s="51"/>
      <c r="H156" s="187">
        <v>72989695198</v>
      </c>
      <c r="I156" s="187">
        <v>9</v>
      </c>
      <c r="J156" s="51">
        <f t="shared" si="8"/>
        <v>4.2462</v>
      </c>
    </row>
    <row r="157" spans="1:10" x14ac:dyDescent="0.2">
      <c r="A157" s="196" t="s">
        <v>103</v>
      </c>
      <c r="B157" s="197" t="s">
        <v>77</v>
      </c>
      <c r="C157" s="197" t="s">
        <v>41</v>
      </c>
      <c r="D157" s="40">
        <v>51.4</v>
      </c>
      <c r="E157" s="187"/>
      <c r="F157" s="198"/>
      <c r="G157" s="51"/>
      <c r="H157" s="187">
        <v>72989695199</v>
      </c>
      <c r="I157" s="187">
        <v>8</v>
      </c>
      <c r="J157" s="51">
        <f t="shared" si="8"/>
        <v>4.1120000000000001</v>
      </c>
    </row>
    <row r="158" spans="1:10" x14ac:dyDescent="0.2">
      <c r="A158" s="196" t="s">
        <v>386</v>
      </c>
      <c r="B158" s="197" t="s">
        <v>387</v>
      </c>
      <c r="C158" s="197" t="s">
        <v>42</v>
      </c>
      <c r="D158" s="40">
        <v>55.62</v>
      </c>
      <c r="E158" s="187"/>
      <c r="F158" s="198"/>
      <c r="G158" s="51"/>
      <c r="H158" s="187">
        <v>72989695182</v>
      </c>
      <c r="I158" s="187">
        <v>8</v>
      </c>
      <c r="J158" s="51">
        <f t="shared" si="8"/>
        <v>4.4496000000000002</v>
      </c>
    </row>
    <row r="159" spans="1:10" x14ac:dyDescent="0.2">
      <c r="A159" s="196" t="s">
        <v>104</v>
      </c>
      <c r="B159" s="197" t="s">
        <v>77</v>
      </c>
      <c r="C159" s="197" t="s">
        <v>105</v>
      </c>
      <c r="D159" s="40">
        <v>59.76</v>
      </c>
      <c r="E159" s="187"/>
      <c r="F159" s="198"/>
      <c r="G159" s="51"/>
      <c r="H159" s="187">
        <v>72989695179</v>
      </c>
      <c r="I159" s="187">
        <v>7</v>
      </c>
      <c r="J159" s="51">
        <f t="shared" si="8"/>
        <v>4.1832000000000003</v>
      </c>
    </row>
    <row r="160" spans="1:10" x14ac:dyDescent="0.2">
      <c r="A160" s="196" t="s">
        <v>106</v>
      </c>
      <c r="B160" s="197" t="s">
        <v>77</v>
      </c>
      <c r="C160" s="197" t="s">
        <v>107</v>
      </c>
      <c r="D160" s="40">
        <v>63.9</v>
      </c>
      <c r="E160" s="187"/>
      <c r="F160" s="198"/>
      <c r="G160" s="51"/>
      <c r="H160" s="187">
        <v>72989695178</v>
      </c>
      <c r="I160" s="187">
        <v>6</v>
      </c>
      <c r="J160" s="51">
        <f t="shared" si="8"/>
        <v>3.8339999999999996</v>
      </c>
    </row>
    <row r="161" spans="1:10" x14ac:dyDescent="0.2">
      <c r="A161" s="196" t="s">
        <v>108</v>
      </c>
      <c r="B161" s="197" t="s">
        <v>77</v>
      </c>
      <c r="C161" s="197" t="s">
        <v>109</v>
      </c>
      <c r="D161" s="40">
        <v>67.900000000000006</v>
      </c>
      <c r="E161" s="187"/>
      <c r="F161" s="198"/>
      <c r="G161" s="51"/>
      <c r="H161" s="187">
        <v>72989695177</v>
      </c>
      <c r="I161" s="187">
        <v>6</v>
      </c>
      <c r="J161" s="51">
        <f t="shared" si="8"/>
        <v>4.0740000000000007</v>
      </c>
    </row>
    <row r="162" spans="1:10" x14ac:dyDescent="0.2">
      <c r="A162" s="196" t="s">
        <v>110</v>
      </c>
      <c r="B162" s="197" t="s">
        <v>77</v>
      </c>
      <c r="C162" s="197" t="s">
        <v>61</v>
      </c>
      <c r="D162" s="40">
        <v>72.319999999999993</v>
      </c>
      <c r="E162" s="187"/>
      <c r="F162" s="198"/>
      <c r="G162" s="51"/>
      <c r="H162" s="187">
        <v>72989695176</v>
      </c>
      <c r="I162" s="187">
        <v>6</v>
      </c>
      <c r="J162" s="51">
        <f t="shared" si="8"/>
        <v>4.3391999999999999</v>
      </c>
    </row>
    <row r="163" spans="1:10" x14ac:dyDescent="0.2">
      <c r="A163" s="151" t="s">
        <v>393</v>
      </c>
      <c r="B163" s="152" t="s">
        <v>78</v>
      </c>
      <c r="C163" s="152" t="s">
        <v>32</v>
      </c>
      <c r="D163" s="153">
        <v>29.5</v>
      </c>
      <c r="E163" s="154"/>
      <c r="F163" s="154"/>
      <c r="G163" s="153"/>
      <c r="H163" s="154">
        <v>72989695186</v>
      </c>
      <c r="I163" s="154">
        <v>14</v>
      </c>
      <c r="J163" s="50">
        <f t="shared" si="8"/>
        <v>4.13</v>
      </c>
    </row>
    <row r="164" spans="1:10" x14ac:dyDescent="0.2">
      <c r="A164" s="200" t="s">
        <v>111</v>
      </c>
      <c r="B164" s="160" t="s">
        <v>78</v>
      </c>
      <c r="C164" s="160">
        <v>40</v>
      </c>
      <c r="D164" s="158">
        <v>33.9</v>
      </c>
      <c r="E164" s="159"/>
      <c r="F164" s="160"/>
      <c r="G164" s="158"/>
      <c r="H164" s="159">
        <v>72989695189</v>
      </c>
      <c r="I164" s="160">
        <v>12</v>
      </c>
      <c r="J164" s="51">
        <f t="shared" si="8"/>
        <v>4.0679999999999996</v>
      </c>
    </row>
    <row r="165" spans="1:10" x14ac:dyDescent="0.2">
      <c r="A165" s="200" t="s">
        <v>349</v>
      </c>
      <c r="B165" s="160" t="s">
        <v>78</v>
      </c>
      <c r="C165" s="160">
        <v>45</v>
      </c>
      <c r="D165" s="158">
        <v>36.159999999999997</v>
      </c>
      <c r="E165" s="159"/>
      <c r="F165" s="160"/>
      <c r="G165" s="158"/>
      <c r="H165" s="159">
        <v>72989695090</v>
      </c>
      <c r="I165" s="160">
        <v>11</v>
      </c>
      <c r="J165" s="51">
        <f t="shared" si="8"/>
        <v>3.9775999999999998</v>
      </c>
    </row>
    <row r="166" spans="1:10" x14ac:dyDescent="0.2">
      <c r="A166" s="200" t="s">
        <v>350</v>
      </c>
      <c r="B166" s="160" t="s">
        <v>78</v>
      </c>
      <c r="C166" s="160">
        <v>50</v>
      </c>
      <c r="D166" s="158">
        <v>38.369999999999997</v>
      </c>
      <c r="E166" s="159"/>
      <c r="F166" s="160"/>
      <c r="G166" s="158"/>
      <c r="H166" s="159">
        <v>72989695091</v>
      </c>
      <c r="I166" s="160">
        <v>10</v>
      </c>
      <c r="J166" s="51">
        <f t="shared" si="8"/>
        <v>3.8369999999999997</v>
      </c>
    </row>
    <row r="167" spans="1:10" x14ac:dyDescent="0.2">
      <c r="A167" s="156" t="s">
        <v>351</v>
      </c>
      <c r="B167" s="160" t="s">
        <v>78</v>
      </c>
      <c r="C167" s="160">
        <v>60</v>
      </c>
      <c r="D167" s="158">
        <v>43.44</v>
      </c>
      <c r="E167" s="159"/>
      <c r="F167" s="157"/>
      <c r="G167" s="158"/>
      <c r="H167" s="159">
        <v>72989695092</v>
      </c>
      <c r="I167" s="157" t="s">
        <v>18</v>
      </c>
      <c r="J167" s="51">
        <f t="shared" si="8"/>
        <v>3.9095999999999997</v>
      </c>
    </row>
    <row r="168" spans="1:10" x14ac:dyDescent="0.2">
      <c r="A168" s="156" t="s">
        <v>352</v>
      </c>
      <c r="B168" s="160" t="s">
        <v>78</v>
      </c>
      <c r="C168" s="160">
        <v>65</v>
      </c>
      <c r="D168" s="158">
        <v>46.08</v>
      </c>
      <c r="E168" s="159"/>
      <c r="F168" s="157"/>
      <c r="G168" s="158"/>
      <c r="H168" s="159">
        <v>72989695063</v>
      </c>
      <c r="I168" s="157" t="s">
        <v>18</v>
      </c>
      <c r="J168" s="51">
        <f t="shared" si="8"/>
        <v>4.1471999999999998</v>
      </c>
    </row>
    <row r="169" spans="1:10" x14ac:dyDescent="0.2">
      <c r="A169" s="156" t="s">
        <v>353</v>
      </c>
      <c r="B169" s="160" t="s">
        <v>78</v>
      </c>
      <c r="C169" s="160">
        <v>70</v>
      </c>
      <c r="D169" s="158">
        <v>48.73</v>
      </c>
      <c r="E169" s="159"/>
      <c r="F169" s="157"/>
      <c r="G169" s="158"/>
      <c r="H169" s="159">
        <v>72989695093</v>
      </c>
      <c r="I169" s="157" t="s">
        <v>20</v>
      </c>
      <c r="J169" s="51">
        <f t="shared" si="8"/>
        <v>3.8983999999999996</v>
      </c>
    </row>
    <row r="170" spans="1:10" x14ac:dyDescent="0.2">
      <c r="A170" s="156" t="s">
        <v>354</v>
      </c>
      <c r="B170" s="160" t="s">
        <v>78</v>
      </c>
      <c r="C170" s="160">
        <v>75</v>
      </c>
      <c r="D170" s="158">
        <v>51.38</v>
      </c>
      <c r="E170" s="159"/>
      <c r="F170" s="157"/>
      <c r="G170" s="158"/>
      <c r="H170" s="159">
        <v>72989695115</v>
      </c>
      <c r="I170" s="157" t="s">
        <v>20</v>
      </c>
      <c r="J170" s="51">
        <f t="shared" si="8"/>
        <v>4.1104000000000003</v>
      </c>
    </row>
    <row r="171" spans="1:10" x14ac:dyDescent="0.2">
      <c r="A171" s="156" t="s">
        <v>355</v>
      </c>
      <c r="B171" s="160" t="s">
        <v>78</v>
      </c>
      <c r="C171" s="160">
        <v>80</v>
      </c>
      <c r="D171" s="158">
        <v>54.34</v>
      </c>
      <c r="E171" s="159"/>
      <c r="F171" s="157"/>
      <c r="G171" s="158"/>
      <c r="H171" s="159">
        <v>72989695094</v>
      </c>
      <c r="I171" s="157" t="s">
        <v>182</v>
      </c>
      <c r="J171" s="51">
        <f t="shared" si="8"/>
        <v>3.8037999999999998</v>
      </c>
    </row>
    <row r="172" spans="1:10" x14ac:dyDescent="0.2">
      <c r="A172" s="156" t="s">
        <v>149</v>
      </c>
      <c r="B172" s="160" t="s">
        <v>78</v>
      </c>
      <c r="C172" s="160">
        <v>90</v>
      </c>
      <c r="D172" s="158">
        <v>59.54</v>
      </c>
      <c r="E172" s="160"/>
      <c r="F172" s="160"/>
      <c r="G172" s="158"/>
      <c r="H172" s="160">
        <v>72989695169</v>
      </c>
      <c r="I172" s="160">
        <v>7</v>
      </c>
      <c r="J172" s="51">
        <f t="shared" si="8"/>
        <v>4.1677999999999997</v>
      </c>
    </row>
    <row r="173" spans="1:10" x14ac:dyDescent="0.2">
      <c r="A173" s="156" t="s">
        <v>356</v>
      </c>
      <c r="B173" s="160" t="s">
        <v>78</v>
      </c>
      <c r="C173" s="160">
        <v>100</v>
      </c>
      <c r="D173" s="158">
        <v>64.83</v>
      </c>
      <c r="E173" s="159"/>
      <c r="F173" s="157"/>
      <c r="G173" s="158"/>
      <c r="H173" s="159">
        <v>72989695095</v>
      </c>
      <c r="I173" s="157" t="s">
        <v>31</v>
      </c>
      <c r="J173" s="51">
        <f t="shared" si="8"/>
        <v>3.8898000000000001</v>
      </c>
    </row>
    <row r="174" spans="1:10" x14ac:dyDescent="0.2">
      <c r="A174" s="156" t="s">
        <v>357</v>
      </c>
      <c r="B174" s="160" t="s">
        <v>78</v>
      </c>
      <c r="C174" s="160">
        <v>110</v>
      </c>
      <c r="D174" s="158">
        <v>70.12</v>
      </c>
      <c r="E174" s="159"/>
      <c r="F174" s="157"/>
      <c r="G174" s="158"/>
      <c r="H174" s="159">
        <v>72989695096</v>
      </c>
      <c r="I174" s="157" t="s">
        <v>31</v>
      </c>
      <c r="J174" s="51">
        <f t="shared" si="8"/>
        <v>4.2072000000000003</v>
      </c>
    </row>
    <row r="175" spans="1:10" x14ac:dyDescent="0.2">
      <c r="A175" s="156" t="s">
        <v>358</v>
      </c>
      <c r="B175" s="160" t="s">
        <v>78</v>
      </c>
      <c r="C175" s="160">
        <v>120</v>
      </c>
      <c r="D175" s="158">
        <v>75.41</v>
      </c>
      <c r="E175" s="159"/>
      <c r="F175" s="157"/>
      <c r="G175" s="158"/>
      <c r="H175" s="159">
        <v>72989695097</v>
      </c>
      <c r="I175" s="157" t="s">
        <v>25</v>
      </c>
      <c r="J175" s="51">
        <f t="shared" si="8"/>
        <v>3.7704999999999997</v>
      </c>
    </row>
    <row r="176" spans="1:10" x14ac:dyDescent="0.2">
      <c r="A176" s="156" t="s">
        <v>359</v>
      </c>
      <c r="B176" s="160" t="s">
        <v>78</v>
      </c>
      <c r="C176" s="160">
        <v>130</v>
      </c>
      <c r="D176" s="158">
        <v>80.260000000000005</v>
      </c>
      <c r="E176" s="159"/>
      <c r="F176" s="157"/>
      <c r="G176" s="158"/>
      <c r="H176" s="159">
        <v>72989695098</v>
      </c>
      <c r="I176" s="157" t="s">
        <v>25</v>
      </c>
      <c r="J176" s="51">
        <f t="shared" si="8"/>
        <v>4.0129999999999999</v>
      </c>
    </row>
    <row r="177" spans="1:10" x14ac:dyDescent="0.2">
      <c r="A177" s="156" t="s">
        <v>360</v>
      </c>
      <c r="B177" s="160" t="s">
        <v>78</v>
      </c>
      <c r="C177" s="160">
        <v>140</v>
      </c>
      <c r="D177" s="158">
        <v>85.77</v>
      </c>
      <c r="E177" s="159"/>
      <c r="F177" s="157"/>
      <c r="G177" s="158"/>
      <c r="H177" s="159">
        <v>72989695099</v>
      </c>
      <c r="I177" s="157" t="s">
        <v>25</v>
      </c>
      <c r="J177" s="51">
        <f t="shared" si="8"/>
        <v>4.2885</v>
      </c>
    </row>
    <row r="178" spans="1:10" x14ac:dyDescent="0.2">
      <c r="A178" s="156" t="s">
        <v>361</v>
      </c>
      <c r="B178" s="160" t="s">
        <v>78</v>
      </c>
      <c r="C178" s="160">
        <v>150</v>
      </c>
      <c r="D178" s="158">
        <v>91.07</v>
      </c>
      <c r="E178" s="159"/>
      <c r="F178" s="157"/>
      <c r="G178" s="158"/>
      <c r="H178" s="159">
        <v>72989695103</v>
      </c>
      <c r="I178" s="157" t="s">
        <v>26</v>
      </c>
      <c r="J178" s="51">
        <f t="shared" si="8"/>
        <v>3.6427999999999998</v>
      </c>
    </row>
    <row r="179" spans="1:10" x14ac:dyDescent="0.2">
      <c r="A179" s="156" t="s">
        <v>899</v>
      </c>
      <c r="B179" s="160" t="s">
        <v>78</v>
      </c>
      <c r="C179" s="160">
        <v>160</v>
      </c>
      <c r="D179" s="158">
        <v>96.5</v>
      </c>
      <c r="E179" s="159"/>
      <c r="F179" s="157"/>
      <c r="G179" s="158"/>
      <c r="H179" s="159">
        <v>72989695450</v>
      </c>
      <c r="I179" s="162" t="s">
        <v>26</v>
      </c>
      <c r="J179" s="52">
        <f t="shared" si="8"/>
        <v>3.86</v>
      </c>
    </row>
    <row r="180" spans="1:10" x14ac:dyDescent="0.2">
      <c r="A180" s="151" t="s">
        <v>1175</v>
      </c>
      <c r="B180" s="155" t="s">
        <v>550</v>
      </c>
      <c r="C180" s="155">
        <v>80</v>
      </c>
      <c r="D180" s="153">
        <v>64.599999999999994</v>
      </c>
      <c r="E180" s="154"/>
      <c r="F180" s="152"/>
      <c r="G180" s="153"/>
      <c r="H180" s="154">
        <v>72989695456</v>
      </c>
      <c r="I180" s="157" t="s">
        <v>31</v>
      </c>
      <c r="J180" s="51">
        <f t="shared" ref="J180:J181" si="9">I180*D180/100</f>
        <v>3.8759999999999994</v>
      </c>
    </row>
    <row r="181" spans="1:10" x14ac:dyDescent="0.2">
      <c r="A181" s="156" t="s">
        <v>1176</v>
      </c>
      <c r="B181" s="160" t="s">
        <v>550</v>
      </c>
      <c r="C181" s="160">
        <v>90</v>
      </c>
      <c r="D181" s="158">
        <v>70</v>
      </c>
      <c r="E181" s="159"/>
      <c r="F181" s="157"/>
      <c r="G181" s="158"/>
      <c r="H181" s="159">
        <v>72989695457</v>
      </c>
      <c r="I181" s="157" t="s">
        <v>31</v>
      </c>
      <c r="J181" s="51">
        <f t="shared" si="9"/>
        <v>4.2</v>
      </c>
    </row>
    <row r="182" spans="1:10" x14ac:dyDescent="0.2">
      <c r="A182" s="151" t="s">
        <v>362</v>
      </c>
      <c r="B182" s="155" t="s">
        <v>79</v>
      </c>
      <c r="C182" s="155">
        <v>40</v>
      </c>
      <c r="D182" s="153">
        <v>53.36</v>
      </c>
      <c r="E182" s="154"/>
      <c r="F182" s="152"/>
      <c r="G182" s="153"/>
      <c r="H182" s="154">
        <v>72989695104</v>
      </c>
      <c r="I182" s="152" t="s">
        <v>20</v>
      </c>
      <c r="J182" s="50">
        <f t="shared" si="8"/>
        <v>4.2687999999999997</v>
      </c>
    </row>
    <row r="183" spans="1:10" x14ac:dyDescent="0.2">
      <c r="A183" s="156" t="s">
        <v>363</v>
      </c>
      <c r="B183" s="160" t="s">
        <v>79</v>
      </c>
      <c r="C183" s="160">
        <v>50</v>
      </c>
      <c r="D183" s="158">
        <v>59.76</v>
      </c>
      <c r="E183" s="159"/>
      <c r="F183" s="157"/>
      <c r="G183" s="158"/>
      <c r="H183" s="159">
        <v>72989695105</v>
      </c>
      <c r="I183" s="157" t="s">
        <v>182</v>
      </c>
      <c r="J183" s="51">
        <f t="shared" si="8"/>
        <v>4.1832000000000003</v>
      </c>
    </row>
    <row r="184" spans="1:10" x14ac:dyDescent="0.2">
      <c r="A184" s="156" t="s">
        <v>364</v>
      </c>
      <c r="B184" s="160" t="s">
        <v>79</v>
      </c>
      <c r="C184" s="160">
        <v>60</v>
      </c>
      <c r="D184" s="158">
        <v>66.37</v>
      </c>
      <c r="E184" s="159"/>
      <c r="F184" s="157"/>
      <c r="G184" s="158"/>
      <c r="H184" s="159">
        <v>72989695106</v>
      </c>
      <c r="I184" s="157" t="s">
        <v>31</v>
      </c>
      <c r="J184" s="51">
        <f t="shared" si="8"/>
        <v>3.9822000000000002</v>
      </c>
    </row>
    <row r="185" spans="1:10" x14ac:dyDescent="0.2">
      <c r="A185" s="156" t="s">
        <v>365</v>
      </c>
      <c r="B185" s="160" t="s">
        <v>79</v>
      </c>
      <c r="C185" s="160">
        <v>70</v>
      </c>
      <c r="D185" s="158">
        <v>73.650000000000006</v>
      </c>
      <c r="E185" s="159"/>
      <c r="F185" s="157"/>
      <c r="G185" s="158"/>
      <c r="H185" s="159">
        <v>72989695107</v>
      </c>
      <c r="I185" s="157" t="s">
        <v>31</v>
      </c>
      <c r="J185" s="51">
        <f t="shared" si="8"/>
        <v>4.4190000000000005</v>
      </c>
    </row>
    <row r="186" spans="1:10" x14ac:dyDescent="0.2">
      <c r="A186" s="156" t="s">
        <v>1021</v>
      </c>
      <c r="B186" s="160" t="s">
        <v>79</v>
      </c>
      <c r="C186" s="160">
        <v>75</v>
      </c>
      <c r="D186" s="158">
        <v>76.56</v>
      </c>
      <c r="E186" s="159"/>
      <c r="F186" s="157"/>
      <c r="G186" s="158"/>
      <c r="H186" s="159">
        <v>72989696168</v>
      </c>
      <c r="I186" s="157" t="s">
        <v>25</v>
      </c>
      <c r="J186" s="51">
        <f t="shared" ref="J186" si="10">I186*D186/100</f>
        <v>3.8280000000000003</v>
      </c>
    </row>
    <row r="187" spans="1:10" x14ac:dyDescent="0.2">
      <c r="A187" s="156" t="s">
        <v>366</v>
      </c>
      <c r="B187" s="160" t="s">
        <v>79</v>
      </c>
      <c r="C187" s="160">
        <v>80</v>
      </c>
      <c r="D187" s="158">
        <v>81.36</v>
      </c>
      <c r="E187" s="159"/>
      <c r="F187" s="157"/>
      <c r="G187" s="158"/>
      <c r="H187" s="159">
        <v>72989695108</v>
      </c>
      <c r="I187" s="157" t="s">
        <v>25</v>
      </c>
      <c r="J187" s="51">
        <f t="shared" ref="J187:J194" si="11">I187*D187/100</f>
        <v>4.0680000000000005</v>
      </c>
    </row>
    <row r="188" spans="1:10" x14ac:dyDescent="0.2">
      <c r="A188" s="156" t="s">
        <v>390</v>
      </c>
      <c r="B188" s="160" t="s">
        <v>79</v>
      </c>
      <c r="C188" s="160">
        <v>90</v>
      </c>
      <c r="D188" s="158">
        <v>89.8</v>
      </c>
      <c r="E188" s="159"/>
      <c r="F188" s="157"/>
      <c r="G188" s="158"/>
      <c r="H188" s="159">
        <v>72989695351</v>
      </c>
      <c r="I188" s="157" t="s">
        <v>25</v>
      </c>
      <c r="J188" s="51">
        <f t="shared" si="11"/>
        <v>4.49</v>
      </c>
    </row>
    <row r="189" spans="1:10" x14ac:dyDescent="0.2">
      <c r="A189" s="156" t="s">
        <v>367</v>
      </c>
      <c r="B189" s="160" t="s">
        <v>79</v>
      </c>
      <c r="C189" s="160">
        <v>100</v>
      </c>
      <c r="D189" s="158">
        <v>96.8</v>
      </c>
      <c r="E189" s="159"/>
      <c r="F189" s="157"/>
      <c r="G189" s="158"/>
      <c r="H189" s="159">
        <v>72989695109</v>
      </c>
      <c r="I189" s="157" t="s">
        <v>26</v>
      </c>
      <c r="J189" s="51">
        <f t="shared" si="11"/>
        <v>3.8719999999999999</v>
      </c>
    </row>
    <row r="190" spans="1:10" x14ac:dyDescent="0.2">
      <c r="A190" s="156" t="s">
        <v>389</v>
      </c>
      <c r="B190" s="160" t="s">
        <v>79</v>
      </c>
      <c r="C190" s="160">
        <v>110</v>
      </c>
      <c r="D190" s="158">
        <v>104.8</v>
      </c>
      <c r="E190" s="159"/>
      <c r="F190" s="157"/>
      <c r="G190" s="158"/>
      <c r="H190" s="159">
        <v>72989695352</v>
      </c>
      <c r="I190" s="157" t="s">
        <v>26</v>
      </c>
      <c r="J190" s="51">
        <f t="shared" si="11"/>
        <v>4.1920000000000002</v>
      </c>
    </row>
    <row r="191" spans="1:10" x14ac:dyDescent="0.2">
      <c r="A191" s="156" t="s">
        <v>368</v>
      </c>
      <c r="B191" s="160" t="s">
        <v>79</v>
      </c>
      <c r="C191" s="160">
        <v>120</v>
      </c>
      <c r="D191" s="158">
        <v>112.23</v>
      </c>
      <c r="E191" s="159"/>
      <c r="F191" s="157"/>
      <c r="G191" s="158"/>
      <c r="H191" s="159">
        <v>72989695110</v>
      </c>
      <c r="I191" s="157" t="s">
        <v>26</v>
      </c>
      <c r="J191" s="51">
        <f t="shared" si="11"/>
        <v>4.4892000000000003</v>
      </c>
    </row>
    <row r="192" spans="1:10" x14ac:dyDescent="0.2">
      <c r="A192" s="156" t="s">
        <v>369</v>
      </c>
      <c r="B192" s="160" t="s">
        <v>79</v>
      </c>
      <c r="C192" s="160">
        <v>130</v>
      </c>
      <c r="D192" s="158">
        <v>119.29</v>
      </c>
      <c r="E192" s="159"/>
      <c r="F192" s="157"/>
      <c r="G192" s="158"/>
      <c r="H192" s="159">
        <v>72989695111</v>
      </c>
      <c r="I192" s="157" t="s">
        <v>26</v>
      </c>
      <c r="J192" s="51">
        <f t="shared" si="11"/>
        <v>4.7716000000000003</v>
      </c>
    </row>
    <row r="193" spans="1:10" x14ac:dyDescent="0.2">
      <c r="A193" s="156" t="s">
        <v>370</v>
      </c>
      <c r="B193" s="160" t="s">
        <v>79</v>
      </c>
      <c r="C193" s="160">
        <v>140</v>
      </c>
      <c r="D193" s="158">
        <v>127.01</v>
      </c>
      <c r="E193" s="159"/>
      <c r="F193" s="157"/>
      <c r="G193" s="158"/>
      <c r="H193" s="159">
        <v>72989695112</v>
      </c>
      <c r="I193" s="157" t="s">
        <v>28</v>
      </c>
      <c r="J193" s="51">
        <f t="shared" si="11"/>
        <v>3.8103000000000002</v>
      </c>
    </row>
    <row r="194" spans="1:10" x14ac:dyDescent="0.2">
      <c r="A194" s="156" t="s">
        <v>371</v>
      </c>
      <c r="B194" s="160" t="s">
        <v>79</v>
      </c>
      <c r="C194" s="160">
        <v>150</v>
      </c>
      <c r="D194" s="158">
        <v>134.69999999999999</v>
      </c>
      <c r="E194" s="159"/>
      <c r="F194" s="157"/>
      <c r="G194" s="158"/>
      <c r="H194" s="159">
        <v>72989695113</v>
      </c>
      <c r="I194" s="157" t="s">
        <v>28</v>
      </c>
      <c r="J194" s="51">
        <f t="shared" si="11"/>
        <v>4.0409999999999995</v>
      </c>
    </row>
    <row r="195" spans="1:10" x14ac:dyDescent="0.2">
      <c r="A195" s="161" t="s">
        <v>1066</v>
      </c>
      <c r="B195" s="165" t="s">
        <v>1067</v>
      </c>
      <c r="C195" s="165">
        <v>50</v>
      </c>
      <c r="D195" s="163">
        <v>109</v>
      </c>
      <c r="E195" s="164"/>
      <c r="F195" s="162"/>
      <c r="G195" s="163"/>
      <c r="H195" s="164">
        <v>72989696459</v>
      </c>
      <c r="I195" s="162" t="s">
        <v>26</v>
      </c>
      <c r="J195" s="52">
        <f t="shared" ref="J195" si="12">I195*D195/100</f>
        <v>4.3600000000000003</v>
      </c>
    </row>
  </sheetData>
  <mergeCells count="5">
    <mergeCell ref="E1:J5"/>
    <mergeCell ref="A1:D5"/>
    <mergeCell ref="A6:D6"/>
    <mergeCell ref="E6:G6"/>
    <mergeCell ref="H6:J6"/>
  </mergeCells>
  <phoneticPr fontId="29" type="noConversion"/>
  <printOptions horizontalCentered="1"/>
  <pageMargins left="0" right="0" top="1" bottom="0.5" header="0.25" footer="0.25"/>
  <pageSetup orientation="portrait" r:id="rId1"/>
  <headerFooter alignWithMargins="0">
    <oddHeader>&amp;L&amp;"BrushScript BT,Regular"&amp;22Quality &amp;16Nut &amp; Bolt Company&amp;"Arial,Regular"&amp;10
2900 Sencore Dr. - 102    Sioux Falls, SD  57107&amp;R
Phone #   605-338-0852
Fax #      605-338-0874</oddHeader>
    <oddFooter>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9"/>
  <sheetViews>
    <sheetView showZeros="0" zoomScaleNormal="100" zoomScaleSheetLayoutView="100" workbookViewId="0">
      <selection activeCell="N1" sqref="N1"/>
    </sheetView>
  </sheetViews>
  <sheetFormatPr defaultRowHeight="12.75" x14ac:dyDescent="0.2"/>
  <cols>
    <col min="1" max="1" width="17.7109375" style="105" customWidth="1"/>
    <col min="2" max="4" width="7.7109375" style="106" customWidth="1"/>
    <col min="5" max="5" width="12" style="106" customWidth="1"/>
    <col min="6" max="6" width="4.7109375" style="106" bestFit="1" customWidth="1"/>
    <col min="7" max="7" width="5.28515625" style="106" bestFit="1" customWidth="1"/>
    <col min="8" max="8" width="12" style="92" customWidth="1"/>
    <col min="9" max="9" width="4.7109375" style="92" bestFit="1" customWidth="1"/>
    <col min="10" max="10" width="5.28515625" style="92" bestFit="1" customWidth="1"/>
    <col min="11" max="11" width="12" style="92" customWidth="1"/>
    <col min="12" max="12" width="4.7109375" style="92" bestFit="1" customWidth="1"/>
    <col min="13" max="13" width="5.28515625" style="92" bestFit="1" customWidth="1"/>
    <col min="14" max="16384" width="9.140625" style="92"/>
  </cols>
  <sheetData>
    <row r="1" spans="1:13" ht="12.75" customHeight="1" x14ac:dyDescent="0.2">
      <c r="A1" s="537"/>
      <c r="B1" s="538"/>
      <c r="C1" s="538"/>
      <c r="D1" s="539" t="s">
        <v>569</v>
      </c>
      <c r="E1" s="539"/>
      <c r="F1" s="539"/>
      <c r="G1" s="539"/>
      <c r="H1" s="539"/>
      <c r="I1" s="539"/>
      <c r="J1" s="539"/>
      <c r="K1" s="539"/>
      <c r="L1" s="539"/>
      <c r="M1" s="539"/>
    </row>
    <row r="2" spans="1:13" ht="12.75" customHeight="1" x14ac:dyDescent="0.2">
      <c r="A2" s="538"/>
      <c r="B2" s="538"/>
      <c r="C2" s="538"/>
      <c r="D2" s="539"/>
      <c r="E2" s="539"/>
      <c r="F2" s="539"/>
      <c r="G2" s="539"/>
      <c r="H2" s="539"/>
      <c r="I2" s="539"/>
      <c r="J2" s="539"/>
      <c r="K2" s="539"/>
      <c r="L2" s="539"/>
      <c r="M2" s="539"/>
    </row>
    <row r="3" spans="1:13" ht="12.75" customHeight="1" x14ac:dyDescent="0.2">
      <c r="A3" s="538"/>
      <c r="B3" s="538"/>
      <c r="C3" s="538"/>
      <c r="D3" s="539"/>
      <c r="E3" s="539"/>
      <c r="F3" s="539"/>
      <c r="G3" s="539"/>
      <c r="H3" s="539"/>
      <c r="I3" s="539"/>
      <c r="J3" s="539"/>
      <c r="K3" s="539"/>
      <c r="L3" s="539"/>
      <c r="M3" s="539"/>
    </row>
    <row r="4" spans="1:13" ht="12.75" customHeight="1" x14ac:dyDescent="0.2">
      <c r="A4" s="538"/>
      <c r="B4" s="538"/>
      <c r="C4" s="538"/>
      <c r="D4" s="539"/>
      <c r="E4" s="539"/>
      <c r="F4" s="539"/>
      <c r="G4" s="539"/>
      <c r="H4" s="539"/>
      <c r="I4" s="539"/>
      <c r="J4" s="539"/>
      <c r="K4" s="539"/>
      <c r="L4" s="539"/>
      <c r="M4" s="539"/>
    </row>
    <row r="5" spans="1:13" ht="12.75" customHeight="1" x14ac:dyDescent="0.2">
      <c r="A5" s="538"/>
      <c r="B5" s="538"/>
      <c r="C5" s="538"/>
      <c r="D5" s="539"/>
      <c r="E5" s="539"/>
      <c r="F5" s="539"/>
      <c r="G5" s="539"/>
      <c r="H5" s="539"/>
      <c r="I5" s="539"/>
      <c r="J5" s="539"/>
      <c r="K5" s="539"/>
      <c r="L5" s="539"/>
      <c r="M5" s="539"/>
    </row>
    <row r="6" spans="1:13" x14ac:dyDescent="0.2">
      <c r="A6" s="540" t="s">
        <v>0</v>
      </c>
      <c r="B6" s="540"/>
      <c r="C6" s="540"/>
      <c r="D6" s="540"/>
      <c r="E6" s="540" t="s">
        <v>43</v>
      </c>
      <c r="F6" s="540"/>
      <c r="G6" s="540"/>
      <c r="H6" s="540" t="s">
        <v>570</v>
      </c>
      <c r="I6" s="540"/>
      <c r="J6" s="540"/>
      <c r="K6" s="540" t="s">
        <v>571</v>
      </c>
      <c r="L6" s="540"/>
      <c r="M6" s="540"/>
    </row>
    <row r="7" spans="1:13" x14ac:dyDescent="0.2">
      <c r="A7" s="93" t="s">
        <v>1</v>
      </c>
      <c r="B7" s="93" t="s">
        <v>91</v>
      </c>
      <c r="C7" s="93" t="s">
        <v>3</v>
      </c>
      <c r="D7" s="93" t="s">
        <v>4</v>
      </c>
      <c r="E7" s="93" t="s">
        <v>5</v>
      </c>
      <c r="F7" s="93" t="s">
        <v>6</v>
      </c>
      <c r="G7" s="93" t="s">
        <v>71</v>
      </c>
      <c r="H7" s="93" t="s">
        <v>5</v>
      </c>
      <c r="I7" s="93" t="s">
        <v>6</v>
      </c>
      <c r="J7" s="93" t="s">
        <v>71</v>
      </c>
      <c r="K7" s="93" t="s">
        <v>5</v>
      </c>
      <c r="L7" s="93" t="s">
        <v>6</v>
      </c>
      <c r="M7" s="93" t="s">
        <v>71</v>
      </c>
    </row>
    <row r="8" spans="1:13" hidden="1" x14ac:dyDescent="0.2">
      <c r="A8" s="227" t="s">
        <v>572</v>
      </c>
      <c r="B8" s="228" t="s">
        <v>72</v>
      </c>
      <c r="C8" s="228" t="s">
        <v>13</v>
      </c>
      <c r="D8" s="183">
        <v>1.01</v>
      </c>
      <c r="E8" s="182">
        <v>72989695729</v>
      </c>
      <c r="F8" s="182">
        <v>198</v>
      </c>
      <c r="G8" s="46">
        <v>2</v>
      </c>
      <c r="H8" s="182"/>
      <c r="I8" s="182"/>
      <c r="J8" s="183">
        <f t="shared" ref="J8:J14" si="0">H8*G8</f>
        <v>0</v>
      </c>
      <c r="K8" s="182"/>
      <c r="L8" s="182"/>
      <c r="M8" s="183"/>
    </row>
    <row r="9" spans="1:13" hidden="1" x14ac:dyDescent="0.2">
      <c r="A9" s="196" t="s">
        <v>573</v>
      </c>
      <c r="B9" s="197" t="s">
        <v>72</v>
      </c>
      <c r="C9" s="197" t="s">
        <v>8</v>
      </c>
      <c r="D9" s="40">
        <v>1.1599999999999999</v>
      </c>
      <c r="E9" s="186">
        <v>72989695730</v>
      </c>
      <c r="F9" s="186">
        <v>172</v>
      </c>
      <c r="G9" s="28">
        <v>2</v>
      </c>
      <c r="H9" s="186">
        <f>H8</f>
        <v>0</v>
      </c>
      <c r="I9" s="186"/>
      <c r="J9" s="40">
        <f t="shared" si="0"/>
        <v>0</v>
      </c>
      <c r="K9" s="186"/>
      <c r="L9" s="186"/>
      <c r="M9" s="40"/>
    </row>
    <row r="10" spans="1:13" hidden="1" x14ac:dyDescent="0.2">
      <c r="A10" s="196" t="s">
        <v>574</v>
      </c>
      <c r="B10" s="197" t="s">
        <v>72</v>
      </c>
      <c r="C10" s="197" t="s">
        <v>29</v>
      </c>
      <c r="D10" s="40">
        <v>1.31</v>
      </c>
      <c r="E10" s="186">
        <v>72989695731</v>
      </c>
      <c r="F10" s="186">
        <v>153</v>
      </c>
      <c r="G10" s="28">
        <v>2</v>
      </c>
      <c r="H10" s="186">
        <f t="shared" ref="H10:H51" si="1">H9</f>
        <v>0</v>
      </c>
      <c r="I10" s="186"/>
      <c r="J10" s="40">
        <f t="shared" si="0"/>
        <v>0</v>
      </c>
      <c r="K10" s="186"/>
      <c r="L10" s="186"/>
      <c r="M10" s="40"/>
    </row>
    <row r="11" spans="1:13" hidden="1" x14ac:dyDescent="0.2">
      <c r="A11" s="196" t="s">
        <v>575</v>
      </c>
      <c r="B11" s="197" t="s">
        <v>72</v>
      </c>
      <c r="C11" s="197" t="s">
        <v>23</v>
      </c>
      <c r="D11" s="40">
        <v>1.54</v>
      </c>
      <c r="E11" s="186">
        <v>72989695732</v>
      </c>
      <c r="F11" s="186">
        <v>130</v>
      </c>
      <c r="G11" s="28">
        <v>2</v>
      </c>
      <c r="H11" s="186">
        <f t="shared" si="1"/>
        <v>0</v>
      </c>
      <c r="I11" s="186"/>
      <c r="J11" s="40">
        <f t="shared" si="0"/>
        <v>0</v>
      </c>
      <c r="K11" s="186"/>
      <c r="L11" s="186"/>
      <c r="M11" s="40"/>
    </row>
    <row r="12" spans="1:13" hidden="1" x14ac:dyDescent="0.2">
      <c r="A12" s="196" t="s">
        <v>576</v>
      </c>
      <c r="B12" s="197" t="s">
        <v>72</v>
      </c>
      <c r="C12" s="197" t="s">
        <v>32</v>
      </c>
      <c r="D12" s="40">
        <v>1.78</v>
      </c>
      <c r="E12" s="186">
        <v>72989695733</v>
      </c>
      <c r="F12" s="186">
        <v>112</v>
      </c>
      <c r="G12" s="28">
        <v>1.99</v>
      </c>
      <c r="H12" s="186">
        <f t="shared" si="1"/>
        <v>0</v>
      </c>
      <c r="I12" s="186"/>
      <c r="J12" s="40">
        <f t="shared" si="0"/>
        <v>0</v>
      </c>
      <c r="K12" s="186"/>
      <c r="L12" s="186"/>
      <c r="M12" s="40"/>
    </row>
    <row r="13" spans="1:13" hidden="1" x14ac:dyDescent="0.2">
      <c r="A13" s="196" t="s">
        <v>577</v>
      </c>
      <c r="B13" s="197" t="s">
        <v>72</v>
      </c>
      <c r="C13" s="197" t="s">
        <v>33</v>
      </c>
      <c r="D13" s="40">
        <v>1.95</v>
      </c>
      <c r="E13" s="186">
        <v>72989695734</v>
      </c>
      <c r="F13" s="186">
        <v>102</v>
      </c>
      <c r="G13" s="28">
        <v>1.99</v>
      </c>
      <c r="H13" s="186">
        <f t="shared" si="1"/>
        <v>0</v>
      </c>
      <c r="I13" s="186"/>
      <c r="J13" s="40">
        <f t="shared" si="0"/>
        <v>0</v>
      </c>
      <c r="K13" s="186"/>
      <c r="L13" s="186"/>
      <c r="M13" s="40"/>
    </row>
    <row r="14" spans="1:13" hidden="1" x14ac:dyDescent="0.2">
      <c r="A14" s="196" t="s">
        <v>578</v>
      </c>
      <c r="B14" s="197" t="s">
        <v>72</v>
      </c>
      <c r="C14" s="197" t="s">
        <v>34</v>
      </c>
      <c r="D14" s="40">
        <v>2.12</v>
      </c>
      <c r="E14" s="186">
        <v>72989695735</v>
      </c>
      <c r="F14" s="186">
        <v>94</v>
      </c>
      <c r="G14" s="28">
        <v>1.89</v>
      </c>
      <c r="H14" s="186">
        <f t="shared" si="1"/>
        <v>0</v>
      </c>
      <c r="I14" s="186"/>
      <c r="J14" s="40">
        <f t="shared" si="0"/>
        <v>0</v>
      </c>
      <c r="K14" s="186"/>
      <c r="L14" s="186"/>
      <c r="M14" s="40"/>
    </row>
    <row r="15" spans="1:13" hidden="1" x14ac:dyDescent="0.2">
      <c r="A15" s="196" t="s">
        <v>579</v>
      </c>
      <c r="B15" s="197" t="s">
        <v>72</v>
      </c>
      <c r="C15" s="197" t="s">
        <v>19</v>
      </c>
      <c r="D15" s="40">
        <v>2.25</v>
      </c>
      <c r="E15" s="186">
        <v>72989695736</v>
      </c>
      <c r="F15" s="186">
        <v>89</v>
      </c>
      <c r="G15" s="28">
        <v>2.0099999999999998</v>
      </c>
      <c r="H15" s="186"/>
      <c r="I15" s="186"/>
      <c r="J15" s="40"/>
      <c r="K15" s="186"/>
      <c r="L15" s="186"/>
      <c r="M15" s="40"/>
    </row>
    <row r="16" spans="1:13" hidden="1" x14ac:dyDescent="0.2">
      <c r="A16" s="196" t="s">
        <v>580</v>
      </c>
      <c r="B16" s="197" t="s">
        <v>72</v>
      </c>
      <c r="C16" s="197" t="s">
        <v>17</v>
      </c>
      <c r="D16" s="40">
        <v>2.7</v>
      </c>
      <c r="E16" s="187">
        <v>72989695737</v>
      </c>
      <c r="F16" s="187">
        <v>74</v>
      </c>
      <c r="G16" s="28">
        <v>2</v>
      </c>
      <c r="H16" s="186">
        <f>H14</f>
        <v>0</v>
      </c>
      <c r="I16" s="186"/>
      <c r="J16" s="40">
        <f>H16*G16</f>
        <v>0</v>
      </c>
      <c r="K16" s="186"/>
      <c r="L16" s="186"/>
      <c r="M16" s="40"/>
    </row>
    <row r="17" spans="1:13" hidden="1" x14ac:dyDescent="0.2">
      <c r="A17" s="196" t="s">
        <v>581</v>
      </c>
      <c r="B17" s="197" t="s">
        <v>72</v>
      </c>
      <c r="C17" s="197" t="s">
        <v>36</v>
      </c>
      <c r="D17" s="40">
        <v>3.15</v>
      </c>
      <c r="E17" s="187">
        <v>72989695739</v>
      </c>
      <c r="F17" s="187">
        <v>64</v>
      </c>
      <c r="G17" s="222">
        <v>2.0099999999999998</v>
      </c>
      <c r="H17" s="186"/>
      <c r="I17" s="186"/>
      <c r="J17" s="40"/>
      <c r="K17" s="186"/>
      <c r="L17" s="186"/>
      <c r="M17" s="40"/>
    </row>
    <row r="18" spans="1:13" hidden="1" x14ac:dyDescent="0.2">
      <c r="A18" s="196" t="s">
        <v>928</v>
      </c>
      <c r="B18" s="197" t="s">
        <v>72</v>
      </c>
      <c r="C18" s="197" t="s">
        <v>37</v>
      </c>
      <c r="D18" s="158">
        <v>3.4</v>
      </c>
      <c r="E18" s="159">
        <v>72989695740</v>
      </c>
      <c r="F18" s="159">
        <v>59</v>
      </c>
      <c r="G18" s="253">
        <f>D18*F18/100</f>
        <v>2.0059999999999998</v>
      </c>
      <c r="H18" s="186"/>
      <c r="I18" s="186"/>
      <c r="J18" s="40"/>
      <c r="K18" s="186"/>
      <c r="L18" s="186"/>
      <c r="M18" s="40"/>
    </row>
    <row r="19" spans="1:13" hidden="1" x14ac:dyDescent="0.2">
      <c r="A19" s="196" t="s">
        <v>900</v>
      </c>
      <c r="B19" s="197" t="s">
        <v>72</v>
      </c>
      <c r="C19" s="197" t="s">
        <v>38</v>
      </c>
      <c r="D19" s="40">
        <v>3.68</v>
      </c>
      <c r="E19" s="187">
        <v>72989695741</v>
      </c>
      <c r="F19" s="187">
        <v>54</v>
      </c>
      <c r="G19" s="28">
        <v>1.99</v>
      </c>
      <c r="H19" s="186"/>
      <c r="I19" s="186"/>
      <c r="J19" s="40"/>
      <c r="K19" s="186"/>
      <c r="L19" s="186"/>
      <c r="M19" s="40"/>
    </row>
    <row r="20" spans="1:13" hidden="1" x14ac:dyDescent="0.2">
      <c r="A20" s="206" t="s">
        <v>901</v>
      </c>
      <c r="B20" s="204" t="s">
        <v>72</v>
      </c>
      <c r="C20" s="204" t="s">
        <v>39</v>
      </c>
      <c r="D20" s="190">
        <v>4.0999999999999996</v>
      </c>
      <c r="E20" s="191">
        <v>72989695743</v>
      </c>
      <c r="F20" s="191">
        <v>49</v>
      </c>
      <c r="G20" s="60">
        <v>2.0099999999999998</v>
      </c>
      <c r="H20" s="189"/>
      <c r="I20" s="189"/>
      <c r="J20" s="190"/>
      <c r="K20" s="189"/>
      <c r="L20" s="189"/>
      <c r="M20" s="190"/>
    </row>
    <row r="21" spans="1:13" hidden="1" x14ac:dyDescent="0.2">
      <c r="A21" s="156" t="s">
        <v>582</v>
      </c>
      <c r="B21" s="157" t="s">
        <v>73</v>
      </c>
      <c r="C21" s="157" t="s">
        <v>13</v>
      </c>
      <c r="D21" s="158">
        <v>2.06</v>
      </c>
      <c r="E21" s="159">
        <v>72989695744</v>
      </c>
      <c r="F21" s="159">
        <v>97</v>
      </c>
      <c r="G21" s="90">
        <v>2</v>
      </c>
      <c r="H21" s="245">
        <f>H16</f>
        <v>0</v>
      </c>
      <c r="I21" s="245"/>
      <c r="J21" s="51">
        <f t="shared" ref="J21:J31" si="2">H21*G21</f>
        <v>0</v>
      </c>
      <c r="K21" s="245"/>
      <c r="L21" s="245"/>
      <c r="M21" s="51"/>
    </row>
    <row r="22" spans="1:13" hidden="1" x14ac:dyDescent="0.2">
      <c r="A22" s="156" t="s">
        <v>583</v>
      </c>
      <c r="B22" s="157" t="s">
        <v>73</v>
      </c>
      <c r="C22" s="157" t="s">
        <v>8</v>
      </c>
      <c r="D22" s="158">
        <v>2.34</v>
      </c>
      <c r="E22" s="159">
        <v>72989695745</v>
      </c>
      <c r="F22" s="159">
        <v>85</v>
      </c>
      <c r="G22" s="90">
        <v>1.99</v>
      </c>
      <c r="H22" s="245">
        <f t="shared" si="1"/>
        <v>0</v>
      </c>
      <c r="I22" s="245"/>
      <c r="J22" s="51">
        <f t="shared" si="2"/>
        <v>0</v>
      </c>
      <c r="K22" s="245"/>
      <c r="L22" s="245"/>
      <c r="M22" s="51"/>
    </row>
    <row r="23" spans="1:13" hidden="1" x14ac:dyDescent="0.2">
      <c r="A23" s="156" t="s">
        <v>584</v>
      </c>
      <c r="B23" s="157" t="s">
        <v>73</v>
      </c>
      <c r="C23" s="157" t="s">
        <v>29</v>
      </c>
      <c r="D23" s="158">
        <v>2.6</v>
      </c>
      <c r="E23" s="160">
        <v>72989695746</v>
      </c>
      <c r="F23" s="159">
        <v>77</v>
      </c>
      <c r="G23" s="90">
        <v>2</v>
      </c>
      <c r="H23" s="245">
        <f t="shared" si="1"/>
        <v>0</v>
      </c>
      <c r="I23" s="245"/>
      <c r="J23" s="51">
        <f t="shared" si="2"/>
        <v>0</v>
      </c>
      <c r="K23" s="245"/>
      <c r="L23" s="245"/>
      <c r="M23" s="51"/>
    </row>
    <row r="24" spans="1:13" hidden="1" x14ac:dyDescent="0.2">
      <c r="A24" s="156" t="s">
        <v>585</v>
      </c>
      <c r="B24" s="157" t="s">
        <v>73</v>
      </c>
      <c r="C24" s="157" t="s">
        <v>23</v>
      </c>
      <c r="D24" s="158">
        <v>2.96</v>
      </c>
      <c r="E24" s="160">
        <v>72989695747</v>
      </c>
      <c r="F24" s="159">
        <v>67</v>
      </c>
      <c r="G24" s="90">
        <v>1.98</v>
      </c>
      <c r="H24" s="245">
        <f t="shared" si="1"/>
        <v>0</v>
      </c>
      <c r="I24" s="245"/>
      <c r="J24" s="51">
        <f t="shared" si="2"/>
        <v>0</v>
      </c>
      <c r="K24" s="245"/>
      <c r="L24" s="245"/>
      <c r="M24" s="51"/>
    </row>
    <row r="25" spans="1:13" hidden="1" x14ac:dyDescent="0.2">
      <c r="A25" s="156" t="s">
        <v>586</v>
      </c>
      <c r="B25" s="157" t="s">
        <v>73</v>
      </c>
      <c r="C25" s="157" t="s">
        <v>32</v>
      </c>
      <c r="D25" s="158">
        <v>3.26</v>
      </c>
      <c r="E25" s="160">
        <v>72989695748</v>
      </c>
      <c r="F25" s="159">
        <v>61</v>
      </c>
      <c r="G25" s="90">
        <v>1.99</v>
      </c>
      <c r="H25" s="245">
        <f t="shared" si="1"/>
        <v>0</v>
      </c>
      <c r="I25" s="245"/>
      <c r="J25" s="51">
        <f t="shared" si="2"/>
        <v>0</v>
      </c>
      <c r="K25" s="245"/>
      <c r="L25" s="245"/>
      <c r="M25" s="51"/>
    </row>
    <row r="26" spans="1:13" hidden="1" x14ac:dyDescent="0.2">
      <c r="A26" s="156" t="s">
        <v>587</v>
      </c>
      <c r="B26" s="157" t="s">
        <v>73</v>
      </c>
      <c r="C26" s="157" t="s">
        <v>33</v>
      </c>
      <c r="D26" s="158">
        <v>3.63</v>
      </c>
      <c r="E26" s="160">
        <v>72989695749</v>
      </c>
      <c r="F26" s="159">
        <v>55</v>
      </c>
      <c r="G26" s="90">
        <v>2</v>
      </c>
      <c r="H26" s="245">
        <f t="shared" si="1"/>
        <v>0</v>
      </c>
      <c r="I26" s="245"/>
      <c r="J26" s="51">
        <f t="shared" si="2"/>
        <v>0</v>
      </c>
      <c r="K26" s="245"/>
      <c r="L26" s="245"/>
      <c r="M26" s="51"/>
    </row>
    <row r="27" spans="1:13" hidden="1" x14ac:dyDescent="0.2">
      <c r="A27" s="156" t="s">
        <v>588</v>
      </c>
      <c r="B27" s="157" t="s">
        <v>73</v>
      </c>
      <c r="C27" s="157" t="s">
        <v>34</v>
      </c>
      <c r="D27" s="158">
        <v>4</v>
      </c>
      <c r="E27" s="160">
        <v>72989695750</v>
      </c>
      <c r="F27" s="159">
        <v>50</v>
      </c>
      <c r="G27" s="90">
        <v>2</v>
      </c>
      <c r="H27" s="245">
        <f t="shared" si="1"/>
        <v>0</v>
      </c>
      <c r="I27" s="245"/>
      <c r="J27" s="51">
        <f t="shared" si="2"/>
        <v>0</v>
      </c>
      <c r="K27" s="245"/>
      <c r="L27" s="245"/>
      <c r="M27" s="51"/>
    </row>
    <row r="28" spans="1:13" hidden="1" x14ac:dyDescent="0.2">
      <c r="A28" s="156" t="s">
        <v>589</v>
      </c>
      <c r="B28" s="157" t="s">
        <v>73</v>
      </c>
      <c r="C28" s="157" t="s">
        <v>19</v>
      </c>
      <c r="D28" s="158">
        <v>4.28</v>
      </c>
      <c r="E28" s="160">
        <v>72989695751</v>
      </c>
      <c r="F28" s="159">
        <v>46</v>
      </c>
      <c r="G28" s="90">
        <v>1.97</v>
      </c>
      <c r="H28" s="245">
        <f t="shared" si="1"/>
        <v>0</v>
      </c>
      <c r="I28" s="245"/>
      <c r="J28" s="51">
        <f t="shared" si="2"/>
        <v>0</v>
      </c>
      <c r="K28" s="245"/>
      <c r="L28" s="245"/>
      <c r="M28" s="51"/>
    </row>
    <row r="29" spans="1:13" hidden="1" x14ac:dyDescent="0.2">
      <c r="A29" s="156" t="s">
        <v>590</v>
      </c>
      <c r="B29" s="157" t="s">
        <v>73</v>
      </c>
      <c r="C29" s="157" t="s">
        <v>17</v>
      </c>
      <c r="D29" s="158">
        <v>5.05</v>
      </c>
      <c r="E29" s="160">
        <v>72989695752</v>
      </c>
      <c r="F29" s="159">
        <v>40</v>
      </c>
      <c r="G29" s="90">
        <v>2.02</v>
      </c>
      <c r="H29" s="245">
        <f t="shared" si="1"/>
        <v>0</v>
      </c>
      <c r="I29" s="245"/>
      <c r="J29" s="51">
        <f t="shared" si="2"/>
        <v>0</v>
      </c>
      <c r="K29" s="245"/>
      <c r="L29" s="245"/>
      <c r="M29" s="51"/>
    </row>
    <row r="30" spans="1:13" hidden="1" x14ac:dyDescent="0.2">
      <c r="A30" s="156" t="s">
        <v>591</v>
      </c>
      <c r="B30" s="157" t="s">
        <v>73</v>
      </c>
      <c r="C30" s="157" t="s">
        <v>35</v>
      </c>
      <c r="D30" s="158">
        <v>5.42</v>
      </c>
      <c r="E30" s="159">
        <v>72989695753</v>
      </c>
      <c r="F30" s="159">
        <v>37</v>
      </c>
      <c r="G30" s="90">
        <v>2.0099999999999998</v>
      </c>
      <c r="H30" s="245">
        <f t="shared" si="1"/>
        <v>0</v>
      </c>
      <c r="I30" s="245"/>
      <c r="J30" s="51">
        <f t="shared" si="2"/>
        <v>0</v>
      </c>
      <c r="K30" s="245"/>
      <c r="L30" s="245"/>
      <c r="M30" s="51"/>
    </row>
    <row r="31" spans="1:13" hidden="1" x14ac:dyDescent="0.2">
      <c r="A31" s="156" t="s">
        <v>592</v>
      </c>
      <c r="B31" s="157" t="s">
        <v>73</v>
      </c>
      <c r="C31" s="157" t="s">
        <v>36</v>
      </c>
      <c r="D31" s="158">
        <v>5.8</v>
      </c>
      <c r="E31" s="159">
        <v>72989695754</v>
      </c>
      <c r="F31" s="159">
        <v>35</v>
      </c>
      <c r="G31" s="90">
        <v>2.0299999999999998</v>
      </c>
      <c r="H31" s="245">
        <f t="shared" si="1"/>
        <v>0</v>
      </c>
      <c r="I31" s="245"/>
      <c r="J31" s="51">
        <f t="shared" si="2"/>
        <v>0</v>
      </c>
      <c r="K31" s="245"/>
      <c r="L31" s="245"/>
      <c r="M31" s="51"/>
    </row>
    <row r="32" spans="1:13" hidden="1" x14ac:dyDescent="0.2">
      <c r="A32" s="156" t="s">
        <v>593</v>
      </c>
      <c r="B32" s="157" t="s">
        <v>73</v>
      </c>
      <c r="C32" s="157" t="s">
        <v>37</v>
      </c>
      <c r="D32" s="158">
        <v>6.29</v>
      </c>
      <c r="E32" s="159">
        <v>72989695755</v>
      </c>
      <c r="F32" s="159">
        <v>32</v>
      </c>
      <c r="G32" s="90">
        <v>2.0099999999999998</v>
      </c>
      <c r="H32" s="245"/>
      <c r="I32" s="245"/>
      <c r="J32" s="51"/>
      <c r="K32" s="245"/>
      <c r="L32" s="245"/>
      <c r="M32" s="51"/>
    </row>
    <row r="33" spans="1:13" hidden="1" x14ac:dyDescent="0.2">
      <c r="A33" s="156" t="s">
        <v>594</v>
      </c>
      <c r="B33" s="157" t="s">
        <v>73</v>
      </c>
      <c r="C33" s="157" t="s">
        <v>38</v>
      </c>
      <c r="D33" s="158">
        <v>6.68</v>
      </c>
      <c r="E33" s="159">
        <v>72989695756</v>
      </c>
      <c r="F33" s="159">
        <v>30</v>
      </c>
      <c r="G33" s="90">
        <v>2</v>
      </c>
      <c r="H33" s="245">
        <f>H31</f>
        <v>0</v>
      </c>
      <c r="I33" s="245"/>
      <c r="J33" s="51">
        <f>H33*G33</f>
        <v>0</v>
      </c>
      <c r="K33" s="245"/>
      <c r="L33" s="245"/>
      <c r="M33" s="51"/>
    </row>
    <row r="34" spans="1:13" hidden="1" x14ac:dyDescent="0.2">
      <c r="A34" s="156" t="s">
        <v>595</v>
      </c>
      <c r="B34" s="157" t="s">
        <v>73</v>
      </c>
      <c r="C34" s="157" t="s">
        <v>39</v>
      </c>
      <c r="D34" s="158">
        <v>7.44</v>
      </c>
      <c r="E34" s="159">
        <v>72989695757</v>
      </c>
      <c r="F34" s="159">
        <v>27</v>
      </c>
      <c r="G34" s="90">
        <v>2.0099999999999998</v>
      </c>
      <c r="H34" s="245">
        <f t="shared" si="1"/>
        <v>0</v>
      </c>
      <c r="I34" s="245"/>
      <c r="J34" s="51">
        <f>H34*G34</f>
        <v>0</v>
      </c>
      <c r="K34" s="245"/>
      <c r="L34" s="245"/>
      <c r="M34" s="51"/>
    </row>
    <row r="35" spans="1:13" hidden="1" x14ac:dyDescent="0.2">
      <c r="A35" s="156" t="s">
        <v>596</v>
      </c>
      <c r="B35" s="157" t="s">
        <v>73</v>
      </c>
      <c r="C35" s="157" t="s">
        <v>40</v>
      </c>
      <c r="D35" s="158">
        <v>8.36</v>
      </c>
      <c r="E35" s="159">
        <v>72989695758</v>
      </c>
      <c r="F35" s="159">
        <v>23</v>
      </c>
      <c r="G35" s="90">
        <v>1.93</v>
      </c>
      <c r="H35" s="245"/>
      <c r="I35" s="245"/>
      <c r="J35" s="51"/>
      <c r="K35" s="245"/>
      <c r="L35" s="245"/>
      <c r="M35" s="51"/>
    </row>
    <row r="36" spans="1:13" hidden="1" x14ac:dyDescent="0.2">
      <c r="A36" s="156" t="s">
        <v>597</v>
      </c>
      <c r="B36" s="157" t="s">
        <v>73</v>
      </c>
      <c r="C36" s="157" t="s">
        <v>41</v>
      </c>
      <c r="D36" s="158">
        <v>9.14</v>
      </c>
      <c r="E36" s="159">
        <v>72989695759</v>
      </c>
      <c r="F36" s="159">
        <v>22</v>
      </c>
      <c r="G36" s="90">
        <v>2.0099999999999998</v>
      </c>
      <c r="H36" s="245">
        <f>H34</f>
        <v>0</v>
      </c>
      <c r="I36" s="245"/>
      <c r="J36" s="51">
        <f t="shared" ref="J36:J51" si="3">H36*G36</f>
        <v>0</v>
      </c>
      <c r="K36" s="245"/>
      <c r="L36" s="245"/>
      <c r="M36" s="51"/>
    </row>
    <row r="37" spans="1:13" hidden="1" x14ac:dyDescent="0.2">
      <c r="A37" s="156" t="s">
        <v>930</v>
      </c>
      <c r="B37" s="157" t="s">
        <v>73</v>
      </c>
      <c r="C37" s="157" t="s">
        <v>105</v>
      </c>
      <c r="D37" s="158">
        <v>10.875</v>
      </c>
      <c r="E37" s="159"/>
      <c r="F37" s="159"/>
      <c r="G37" s="90"/>
      <c r="H37" s="245">
        <v>72989694706</v>
      </c>
      <c r="I37" s="245">
        <v>37</v>
      </c>
      <c r="J37" s="48">
        <f t="shared" ref="J37" si="4">I37*D37/100</f>
        <v>4.0237499999999997</v>
      </c>
      <c r="K37" s="245"/>
      <c r="L37" s="245"/>
      <c r="M37" s="51"/>
    </row>
    <row r="38" spans="1:13" hidden="1" x14ac:dyDescent="0.2">
      <c r="A38" s="151" t="s">
        <v>598</v>
      </c>
      <c r="B38" s="152" t="s">
        <v>74</v>
      </c>
      <c r="C38" s="152" t="s">
        <v>8</v>
      </c>
      <c r="D38" s="153">
        <v>4.2</v>
      </c>
      <c r="E38" s="154">
        <v>72989695760</v>
      </c>
      <c r="F38" s="154">
        <v>48</v>
      </c>
      <c r="G38" s="89">
        <v>2.02</v>
      </c>
      <c r="H38" s="155">
        <f>H36</f>
        <v>0</v>
      </c>
      <c r="I38" s="155"/>
      <c r="J38" s="50">
        <f t="shared" si="3"/>
        <v>0</v>
      </c>
      <c r="K38" s="155"/>
      <c r="L38" s="155"/>
      <c r="M38" s="50"/>
    </row>
    <row r="39" spans="1:13" hidden="1" x14ac:dyDescent="0.2">
      <c r="A39" s="156" t="s">
        <v>599</v>
      </c>
      <c r="B39" s="157" t="s">
        <v>74</v>
      </c>
      <c r="C39" s="157" t="s">
        <v>29</v>
      </c>
      <c r="D39" s="158">
        <v>4.83</v>
      </c>
      <c r="E39" s="160">
        <v>72989695762</v>
      </c>
      <c r="F39" s="159">
        <v>42</v>
      </c>
      <c r="G39" s="90">
        <v>2.0299999999999998</v>
      </c>
      <c r="H39" s="160">
        <f t="shared" si="1"/>
        <v>0</v>
      </c>
      <c r="I39" s="160"/>
      <c r="J39" s="51">
        <f t="shared" si="3"/>
        <v>0</v>
      </c>
      <c r="K39" s="160"/>
      <c r="L39" s="160"/>
      <c r="M39" s="51"/>
    </row>
    <row r="40" spans="1:13" hidden="1" x14ac:dyDescent="0.2">
      <c r="A40" s="156" t="s">
        <v>600</v>
      </c>
      <c r="B40" s="157" t="s">
        <v>74</v>
      </c>
      <c r="C40" s="157" t="s">
        <v>23</v>
      </c>
      <c r="D40" s="158">
        <v>5.25</v>
      </c>
      <c r="E40" s="160">
        <v>72989695763</v>
      </c>
      <c r="F40" s="159">
        <v>38</v>
      </c>
      <c r="G40" s="90">
        <v>2</v>
      </c>
      <c r="H40" s="160">
        <f t="shared" si="1"/>
        <v>0</v>
      </c>
      <c r="I40" s="160"/>
      <c r="J40" s="51">
        <f t="shared" si="3"/>
        <v>0</v>
      </c>
      <c r="K40" s="160"/>
      <c r="L40" s="160"/>
      <c r="M40" s="51"/>
    </row>
    <row r="41" spans="1:13" hidden="1" x14ac:dyDescent="0.2">
      <c r="A41" s="200" t="s">
        <v>601</v>
      </c>
      <c r="B41" s="157" t="s">
        <v>74</v>
      </c>
      <c r="C41" s="157" t="s">
        <v>32</v>
      </c>
      <c r="D41" s="158">
        <v>5.97</v>
      </c>
      <c r="E41" s="160">
        <v>72989695764</v>
      </c>
      <c r="F41" s="159">
        <v>34</v>
      </c>
      <c r="G41" s="90">
        <v>2.0299999999999998</v>
      </c>
      <c r="H41" s="160">
        <f t="shared" si="1"/>
        <v>0</v>
      </c>
      <c r="I41" s="160"/>
      <c r="J41" s="51">
        <f t="shared" si="3"/>
        <v>0</v>
      </c>
      <c r="K41" s="160"/>
      <c r="L41" s="160"/>
      <c r="M41" s="51"/>
    </row>
    <row r="42" spans="1:13" hidden="1" x14ac:dyDescent="0.2">
      <c r="A42" s="200" t="s">
        <v>602</v>
      </c>
      <c r="B42" s="157" t="s">
        <v>74</v>
      </c>
      <c r="C42" s="157" t="s">
        <v>33</v>
      </c>
      <c r="D42" s="158">
        <v>6.22</v>
      </c>
      <c r="E42" s="160">
        <v>72989695765</v>
      </c>
      <c r="F42" s="159">
        <v>32</v>
      </c>
      <c r="G42" s="90">
        <v>1.99</v>
      </c>
      <c r="H42" s="160">
        <f t="shared" si="1"/>
        <v>0</v>
      </c>
      <c r="I42" s="160"/>
      <c r="J42" s="51">
        <f t="shared" si="3"/>
        <v>0</v>
      </c>
      <c r="K42" s="160"/>
      <c r="L42" s="160"/>
      <c r="M42" s="51"/>
    </row>
    <row r="43" spans="1:13" hidden="1" x14ac:dyDescent="0.2">
      <c r="A43" s="200" t="s">
        <v>603</v>
      </c>
      <c r="B43" s="157" t="s">
        <v>74</v>
      </c>
      <c r="C43" s="157" t="s">
        <v>34</v>
      </c>
      <c r="D43" s="158">
        <v>6.88</v>
      </c>
      <c r="E43" s="160">
        <v>72989695766</v>
      </c>
      <c r="F43" s="159">
        <v>29</v>
      </c>
      <c r="G43" s="90">
        <v>2</v>
      </c>
      <c r="H43" s="160">
        <f t="shared" si="1"/>
        <v>0</v>
      </c>
      <c r="I43" s="160"/>
      <c r="J43" s="51">
        <f t="shared" si="3"/>
        <v>0</v>
      </c>
      <c r="K43" s="160"/>
      <c r="L43" s="160"/>
      <c r="M43" s="51"/>
    </row>
    <row r="44" spans="1:13" hidden="1" x14ac:dyDescent="0.2">
      <c r="A44" s="200" t="s">
        <v>604</v>
      </c>
      <c r="B44" s="157" t="s">
        <v>74</v>
      </c>
      <c r="C44" s="157" t="s">
        <v>19</v>
      </c>
      <c r="D44" s="158">
        <v>7.54</v>
      </c>
      <c r="E44" s="160">
        <v>72989695767</v>
      </c>
      <c r="F44" s="159">
        <v>26</v>
      </c>
      <c r="G44" s="90">
        <v>1.96</v>
      </c>
      <c r="H44" s="160">
        <f t="shared" si="1"/>
        <v>0</v>
      </c>
      <c r="I44" s="160"/>
      <c r="J44" s="51">
        <f t="shared" si="3"/>
        <v>0</v>
      </c>
      <c r="K44" s="160"/>
      <c r="L44" s="160"/>
      <c r="M44" s="51"/>
    </row>
    <row r="45" spans="1:13" hidden="1" x14ac:dyDescent="0.2">
      <c r="A45" s="200" t="s">
        <v>605</v>
      </c>
      <c r="B45" s="157" t="s">
        <v>74</v>
      </c>
      <c r="C45" s="157" t="s">
        <v>17</v>
      </c>
      <c r="D45" s="158">
        <v>8.1999999999999993</v>
      </c>
      <c r="E45" s="160">
        <v>72989695768</v>
      </c>
      <c r="F45" s="159">
        <v>24</v>
      </c>
      <c r="G45" s="90">
        <v>1.97</v>
      </c>
      <c r="H45" s="160">
        <f t="shared" si="1"/>
        <v>0</v>
      </c>
      <c r="I45" s="160"/>
      <c r="J45" s="51">
        <f t="shared" si="3"/>
        <v>0</v>
      </c>
      <c r="K45" s="160"/>
      <c r="L45" s="160"/>
      <c r="M45" s="51"/>
    </row>
    <row r="46" spans="1:13" hidden="1" x14ac:dyDescent="0.2">
      <c r="A46" s="200" t="s">
        <v>606</v>
      </c>
      <c r="B46" s="157" t="s">
        <v>74</v>
      </c>
      <c r="C46" s="157" t="s">
        <v>35</v>
      </c>
      <c r="D46" s="158">
        <v>9.0399999999999991</v>
      </c>
      <c r="E46" s="160">
        <v>72989695769</v>
      </c>
      <c r="F46" s="159">
        <v>22</v>
      </c>
      <c r="G46" s="90">
        <v>1.99</v>
      </c>
      <c r="H46" s="160">
        <f t="shared" si="1"/>
        <v>0</v>
      </c>
      <c r="I46" s="160"/>
      <c r="J46" s="51">
        <f t="shared" si="3"/>
        <v>0</v>
      </c>
      <c r="K46" s="160"/>
      <c r="L46" s="160"/>
      <c r="M46" s="51"/>
    </row>
    <row r="47" spans="1:13" hidden="1" x14ac:dyDescent="0.2">
      <c r="A47" s="200" t="s">
        <v>607</v>
      </c>
      <c r="B47" s="157" t="s">
        <v>74</v>
      </c>
      <c r="C47" s="157" t="s">
        <v>36</v>
      </c>
      <c r="D47" s="158">
        <v>9.5299999999999994</v>
      </c>
      <c r="E47" s="160">
        <v>72989695770</v>
      </c>
      <c r="F47" s="159">
        <v>21</v>
      </c>
      <c r="G47" s="90">
        <v>2</v>
      </c>
      <c r="H47" s="160">
        <f t="shared" si="1"/>
        <v>0</v>
      </c>
      <c r="I47" s="160"/>
      <c r="J47" s="51">
        <f t="shared" si="3"/>
        <v>0</v>
      </c>
      <c r="K47" s="160"/>
      <c r="L47" s="160"/>
      <c r="M47" s="51"/>
    </row>
    <row r="48" spans="1:13" hidden="1" x14ac:dyDescent="0.2">
      <c r="A48" s="200" t="s">
        <v>608</v>
      </c>
      <c r="B48" s="157" t="s">
        <v>74</v>
      </c>
      <c r="C48" s="157" t="s">
        <v>37</v>
      </c>
      <c r="D48" s="158">
        <v>10.36</v>
      </c>
      <c r="E48" s="246">
        <v>72989695771</v>
      </c>
      <c r="F48" s="246">
        <v>19</v>
      </c>
      <c r="G48" s="90">
        <v>1.97</v>
      </c>
      <c r="H48" s="160">
        <f t="shared" si="1"/>
        <v>0</v>
      </c>
      <c r="I48" s="160"/>
      <c r="J48" s="51">
        <f t="shared" si="3"/>
        <v>0</v>
      </c>
      <c r="K48" s="160"/>
      <c r="L48" s="160"/>
      <c r="M48" s="51"/>
    </row>
    <row r="49" spans="1:13" hidden="1" x14ac:dyDescent="0.2">
      <c r="A49" s="200" t="s">
        <v>609</v>
      </c>
      <c r="B49" s="157" t="s">
        <v>74</v>
      </c>
      <c r="C49" s="157" t="s">
        <v>38</v>
      </c>
      <c r="D49" s="158">
        <v>11.04</v>
      </c>
      <c r="E49" s="246">
        <v>72989695772</v>
      </c>
      <c r="F49" s="246">
        <v>18</v>
      </c>
      <c r="G49" s="90">
        <v>1.99</v>
      </c>
      <c r="H49" s="160">
        <f t="shared" si="1"/>
        <v>0</v>
      </c>
      <c r="I49" s="160"/>
      <c r="J49" s="51">
        <f t="shared" si="3"/>
        <v>0</v>
      </c>
      <c r="K49" s="160"/>
      <c r="L49" s="160"/>
      <c r="M49" s="51"/>
    </row>
    <row r="50" spans="1:13" hidden="1" x14ac:dyDescent="0.2">
      <c r="A50" s="200" t="s">
        <v>610</v>
      </c>
      <c r="B50" s="157" t="s">
        <v>74</v>
      </c>
      <c r="C50" s="157" t="s">
        <v>39</v>
      </c>
      <c r="D50" s="158">
        <v>12.42</v>
      </c>
      <c r="E50" s="246">
        <v>72989695773</v>
      </c>
      <c r="F50" s="246">
        <v>16</v>
      </c>
      <c r="G50" s="90">
        <v>1.99</v>
      </c>
      <c r="H50" s="160">
        <f t="shared" si="1"/>
        <v>0</v>
      </c>
      <c r="I50" s="160"/>
      <c r="J50" s="51">
        <f t="shared" si="3"/>
        <v>0</v>
      </c>
      <c r="K50" s="160"/>
      <c r="L50" s="160"/>
      <c r="M50" s="51"/>
    </row>
    <row r="51" spans="1:13" hidden="1" x14ac:dyDescent="0.2">
      <c r="A51" s="200" t="s">
        <v>611</v>
      </c>
      <c r="B51" s="157" t="s">
        <v>74</v>
      </c>
      <c r="C51" s="157" t="s">
        <v>40</v>
      </c>
      <c r="D51" s="158">
        <v>13.68</v>
      </c>
      <c r="E51" s="246">
        <v>72989695774</v>
      </c>
      <c r="F51" s="246">
        <v>14</v>
      </c>
      <c r="G51" s="90">
        <v>1.92</v>
      </c>
      <c r="H51" s="160">
        <f t="shared" si="1"/>
        <v>0</v>
      </c>
      <c r="I51" s="160"/>
      <c r="J51" s="51">
        <f t="shared" si="3"/>
        <v>0</v>
      </c>
      <c r="K51" s="160"/>
      <c r="L51" s="160"/>
      <c r="M51" s="51"/>
    </row>
    <row r="52" spans="1:13" hidden="1" x14ac:dyDescent="0.2">
      <c r="A52" s="200" t="s">
        <v>612</v>
      </c>
      <c r="B52" s="157" t="s">
        <v>74</v>
      </c>
      <c r="C52" s="157" t="s">
        <v>41</v>
      </c>
      <c r="D52" s="158">
        <v>15.04</v>
      </c>
      <c r="E52" s="246"/>
      <c r="F52" s="246"/>
      <c r="G52" s="90"/>
      <c r="H52" s="246">
        <v>72989695775</v>
      </c>
      <c r="I52" s="246">
        <v>27</v>
      </c>
      <c r="J52" s="48">
        <f t="shared" ref="J52:J57" si="5">I52*D52/100</f>
        <v>4.0607999999999995</v>
      </c>
      <c r="K52" s="160"/>
      <c r="L52" s="246"/>
      <c r="M52" s="48"/>
    </row>
    <row r="53" spans="1:13" hidden="1" x14ac:dyDescent="0.2">
      <c r="A53" s="200" t="s">
        <v>838</v>
      </c>
      <c r="B53" s="157" t="s">
        <v>74</v>
      </c>
      <c r="C53" s="157" t="s">
        <v>42</v>
      </c>
      <c r="D53" s="158">
        <v>17.170000000000002</v>
      </c>
      <c r="E53" s="246"/>
      <c r="F53" s="246"/>
      <c r="G53" s="90"/>
      <c r="H53" s="246">
        <v>72989695776</v>
      </c>
      <c r="I53" s="246">
        <v>24</v>
      </c>
      <c r="J53" s="48">
        <f t="shared" si="5"/>
        <v>4.1208</v>
      </c>
      <c r="K53" s="160"/>
      <c r="L53" s="246"/>
      <c r="M53" s="48"/>
    </row>
    <row r="54" spans="1:13" hidden="1" x14ac:dyDescent="0.2">
      <c r="A54" s="200" t="s">
        <v>839</v>
      </c>
      <c r="B54" s="157" t="s">
        <v>74</v>
      </c>
      <c r="C54" s="157" t="s">
        <v>105</v>
      </c>
      <c r="D54" s="158">
        <v>18.54</v>
      </c>
      <c r="E54" s="246"/>
      <c r="F54" s="246"/>
      <c r="G54" s="90"/>
      <c r="H54" s="246">
        <v>72989695777</v>
      </c>
      <c r="I54" s="246">
        <v>22</v>
      </c>
      <c r="J54" s="48">
        <f t="shared" si="5"/>
        <v>4.0788000000000002</v>
      </c>
      <c r="K54" s="160"/>
      <c r="L54" s="246"/>
      <c r="M54" s="48"/>
    </row>
    <row r="55" spans="1:13" hidden="1" x14ac:dyDescent="0.2">
      <c r="A55" s="200" t="s">
        <v>840</v>
      </c>
      <c r="B55" s="157" t="s">
        <v>74</v>
      </c>
      <c r="C55" s="157" t="s">
        <v>107</v>
      </c>
      <c r="D55" s="158">
        <v>19.899999999999999</v>
      </c>
      <c r="E55" s="246"/>
      <c r="F55" s="246"/>
      <c r="G55" s="90"/>
      <c r="H55" s="246">
        <v>72989694700</v>
      </c>
      <c r="I55" s="246">
        <v>20</v>
      </c>
      <c r="J55" s="48">
        <f t="shared" si="5"/>
        <v>3.98</v>
      </c>
      <c r="K55" s="160"/>
      <c r="L55" s="246"/>
      <c r="M55" s="48"/>
    </row>
    <row r="56" spans="1:13" hidden="1" x14ac:dyDescent="0.2">
      <c r="A56" s="200" t="s">
        <v>841</v>
      </c>
      <c r="B56" s="157" t="s">
        <v>74</v>
      </c>
      <c r="C56" s="157" t="s">
        <v>109</v>
      </c>
      <c r="D56" s="158">
        <v>21.27</v>
      </c>
      <c r="E56" s="246"/>
      <c r="F56" s="246"/>
      <c r="G56" s="90"/>
      <c r="H56" s="246">
        <v>72989694701</v>
      </c>
      <c r="I56" s="246">
        <v>19</v>
      </c>
      <c r="J56" s="48">
        <f t="shared" si="5"/>
        <v>4.0412999999999997</v>
      </c>
      <c r="K56" s="160"/>
      <c r="L56" s="246"/>
      <c r="M56" s="48"/>
    </row>
    <row r="57" spans="1:13" hidden="1" x14ac:dyDescent="0.2">
      <c r="A57" s="200" t="s">
        <v>842</v>
      </c>
      <c r="B57" s="157" t="s">
        <v>74</v>
      </c>
      <c r="C57" s="157" t="s">
        <v>61</v>
      </c>
      <c r="D57" s="158">
        <v>22.64</v>
      </c>
      <c r="E57" s="246"/>
      <c r="F57" s="246"/>
      <c r="G57" s="90"/>
      <c r="H57" s="246">
        <v>72989694702</v>
      </c>
      <c r="I57" s="246">
        <v>17</v>
      </c>
      <c r="J57" s="48">
        <f t="shared" si="5"/>
        <v>3.8487999999999998</v>
      </c>
      <c r="K57" s="160"/>
      <c r="L57" s="246"/>
      <c r="M57" s="48"/>
    </row>
    <row r="58" spans="1:13" x14ac:dyDescent="0.2">
      <c r="A58" s="227" t="s">
        <v>572</v>
      </c>
      <c r="B58" s="228" t="s">
        <v>72</v>
      </c>
      <c r="C58" s="182">
        <v>12</v>
      </c>
      <c r="D58" s="183">
        <v>1.01</v>
      </c>
      <c r="E58" s="182">
        <v>72989695729</v>
      </c>
      <c r="F58" s="182">
        <v>198</v>
      </c>
      <c r="G58" s="46">
        <v>2</v>
      </c>
      <c r="H58" s="182"/>
      <c r="I58" s="182"/>
      <c r="J58" s="183">
        <f t="shared" ref="J58:J64" si="6">H58*G58</f>
        <v>0</v>
      </c>
      <c r="K58" s="182"/>
      <c r="L58" s="182"/>
      <c r="M58" s="183"/>
    </row>
    <row r="59" spans="1:13" x14ac:dyDescent="0.2">
      <c r="A59" s="196" t="s">
        <v>573</v>
      </c>
      <c r="B59" s="197" t="s">
        <v>72</v>
      </c>
      <c r="C59" s="186">
        <v>16</v>
      </c>
      <c r="D59" s="40">
        <v>1.1599999999999999</v>
      </c>
      <c r="E59" s="186">
        <v>72989695730</v>
      </c>
      <c r="F59" s="186">
        <v>172</v>
      </c>
      <c r="G59" s="28">
        <v>2</v>
      </c>
      <c r="H59" s="186">
        <f>H58</f>
        <v>0</v>
      </c>
      <c r="I59" s="186"/>
      <c r="J59" s="40">
        <f t="shared" si="6"/>
        <v>0</v>
      </c>
      <c r="K59" s="186"/>
      <c r="L59" s="186"/>
      <c r="M59" s="40"/>
    </row>
    <row r="60" spans="1:13" x14ac:dyDescent="0.2">
      <c r="A60" s="196" t="s">
        <v>574</v>
      </c>
      <c r="B60" s="197" t="s">
        <v>72</v>
      </c>
      <c r="C60" s="186">
        <v>20</v>
      </c>
      <c r="D60" s="40">
        <v>1.31</v>
      </c>
      <c r="E60" s="186">
        <v>72989695731</v>
      </c>
      <c r="F60" s="186">
        <v>153</v>
      </c>
      <c r="G60" s="28">
        <v>2</v>
      </c>
      <c r="H60" s="186">
        <f t="shared" ref="H60:H101" si="7">H59</f>
        <v>0</v>
      </c>
      <c r="I60" s="186"/>
      <c r="J60" s="40">
        <f t="shared" si="6"/>
        <v>0</v>
      </c>
      <c r="K60" s="186"/>
      <c r="L60" s="186"/>
      <c r="M60" s="40"/>
    </row>
    <row r="61" spans="1:13" x14ac:dyDescent="0.2">
      <c r="A61" s="196" t="s">
        <v>575</v>
      </c>
      <c r="B61" s="197" t="s">
        <v>72</v>
      </c>
      <c r="C61" s="186">
        <v>25</v>
      </c>
      <c r="D61" s="40">
        <v>1.54</v>
      </c>
      <c r="E61" s="186">
        <v>72989695732</v>
      </c>
      <c r="F61" s="186">
        <v>130</v>
      </c>
      <c r="G61" s="28">
        <v>2</v>
      </c>
      <c r="H61" s="186">
        <f t="shared" si="7"/>
        <v>0</v>
      </c>
      <c r="I61" s="186"/>
      <c r="J61" s="40">
        <f t="shared" si="6"/>
        <v>0</v>
      </c>
      <c r="K61" s="186"/>
      <c r="L61" s="186"/>
      <c r="M61" s="40"/>
    </row>
    <row r="62" spans="1:13" x14ac:dyDescent="0.2">
      <c r="A62" s="196" t="s">
        <v>576</v>
      </c>
      <c r="B62" s="197" t="s">
        <v>72</v>
      </c>
      <c r="C62" s="186">
        <v>30</v>
      </c>
      <c r="D62" s="40">
        <v>1.78</v>
      </c>
      <c r="E62" s="186">
        <v>72989695733</v>
      </c>
      <c r="F62" s="186">
        <v>112</v>
      </c>
      <c r="G62" s="28">
        <v>1.99</v>
      </c>
      <c r="H62" s="186">
        <f t="shared" si="7"/>
        <v>0</v>
      </c>
      <c r="I62" s="186"/>
      <c r="J62" s="40">
        <f t="shared" si="6"/>
        <v>0</v>
      </c>
      <c r="K62" s="186"/>
      <c r="L62" s="186"/>
      <c r="M62" s="40"/>
    </row>
    <row r="63" spans="1:13" x14ac:dyDescent="0.2">
      <c r="A63" s="196" t="s">
        <v>577</v>
      </c>
      <c r="B63" s="197" t="s">
        <v>72</v>
      </c>
      <c r="C63" s="186">
        <v>35</v>
      </c>
      <c r="D63" s="40">
        <v>1.95</v>
      </c>
      <c r="E63" s="186">
        <v>72989695734</v>
      </c>
      <c r="F63" s="186">
        <v>102</v>
      </c>
      <c r="G63" s="28">
        <v>1.99</v>
      </c>
      <c r="H63" s="186">
        <f t="shared" si="7"/>
        <v>0</v>
      </c>
      <c r="I63" s="186"/>
      <c r="J63" s="40">
        <f t="shared" si="6"/>
        <v>0</v>
      </c>
      <c r="K63" s="186"/>
      <c r="L63" s="186"/>
      <c r="M63" s="40"/>
    </row>
    <row r="64" spans="1:13" x14ac:dyDescent="0.2">
      <c r="A64" s="196" t="s">
        <v>578</v>
      </c>
      <c r="B64" s="197" t="s">
        <v>72</v>
      </c>
      <c r="C64" s="186">
        <v>40</v>
      </c>
      <c r="D64" s="40">
        <v>2.12</v>
      </c>
      <c r="E64" s="186">
        <v>72989695735</v>
      </c>
      <c r="F64" s="186">
        <v>94</v>
      </c>
      <c r="G64" s="28">
        <v>1.89</v>
      </c>
      <c r="H64" s="186">
        <f t="shared" si="7"/>
        <v>0</v>
      </c>
      <c r="I64" s="186"/>
      <c r="J64" s="40">
        <f t="shared" si="6"/>
        <v>0</v>
      </c>
      <c r="K64" s="186"/>
      <c r="L64" s="186"/>
      <c r="M64" s="40"/>
    </row>
    <row r="65" spans="1:13" x14ac:dyDescent="0.2">
      <c r="A65" s="196" t="s">
        <v>579</v>
      </c>
      <c r="B65" s="197" t="s">
        <v>72</v>
      </c>
      <c r="C65" s="186">
        <v>45</v>
      </c>
      <c r="D65" s="40">
        <v>2.25</v>
      </c>
      <c r="E65" s="186">
        <v>72989695736</v>
      </c>
      <c r="F65" s="186">
        <v>89</v>
      </c>
      <c r="G65" s="28">
        <v>2.0099999999999998</v>
      </c>
      <c r="H65" s="186"/>
      <c r="I65" s="186"/>
      <c r="J65" s="40"/>
      <c r="K65" s="186"/>
      <c r="L65" s="186"/>
      <c r="M65" s="40"/>
    </row>
    <row r="66" spans="1:13" x14ac:dyDescent="0.2">
      <c r="A66" s="196" t="s">
        <v>580</v>
      </c>
      <c r="B66" s="197" t="s">
        <v>72</v>
      </c>
      <c r="C66" s="186">
        <v>50</v>
      </c>
      <c r="D66" s="40">
        <v>2.7</v>
      </c>
      <c r="E66" s="187">
        <v>72989695737</v>
      </c>
      <c r="F66" s="187">
        <v>74</v>
      </c>
      <c r="G66" s="28">
        <v>2</v>
      </c>
      <c r="H66" s="186">
        <f>H64</f>
        <v>0</v>
      </c>
      <c r="I66" s="186"/>
      <c r="J66" s="40">
        <f>H66*G66</f>
        <v>0</v>
      </c>
      <c r="K66" s="186"/>
      <c r="L66" s="186"/>
      <c r="M66" s="40"/>
    </row>
    <row r="67" spans="1:13" x14ac:dyDescent="0.2">
      <c r="A67" s="196" t="s">
        <v>581</v>
      </c>
      <c r="B67" s="197" t="s">
        <v>72</v>
      </c>
      <c r="C67" s="186">
        <v>60</v>
      </c>
      <c r="D67" s="40">
        <v>3.15</v>
      </c>
      <c r="E67" s="187">
        <v>72989695739</v>
      </c>
      <c r="F67" s="187">
        <v>64</v>
      </c>
      <c r="G67" s="222">
        <v>2.0099999999999998</v>
      </c>
      <c r="H67" s="186"/>
      <c r="I67" s="186"/>
      <c r="J67" s="40"/>
      <c r="K67" s="186"/>
      <c r="L67" s="186"/>
      <c r="M67" s="40"/>
    </row>
    <row r="68" spans="1:13" x14ac:dyDescent="0.2">
      <c r="A68" s="400" t="s">
        <v>928</v>
      </c>
      <c r="B68" s="401" t="s">
        <v>72</v>
      </c>
      <c r="C68" s="402">
        <v>65</v>
      </c>
      <c r="D68" s="312">
        <v>3.4</v>
      </c>
      <c r="E68" s="403">
        <v>72989695740</v>
      </c>
      <c r="F68" s="403">
        <v>59</v>
      </c>
      <c r="G68" s="404">
        <f>D68*F68/100</f>
        <v>2.0059999999999998</v>
      </c>
      <c r="H68" s="186"/>
      <c r="I68" s="186"/>
      <c r="J68" s="40"/>
      <c r="K68" s="186"/>
      <c r="L68" s="186"/>
      <c r="M68" s="40"/>
    </row>
    <row r="69" spans="1:13" x14ac:dyDescent="0.2">
      <c r="A69" s="196" t="s">
        <v>900</v>
      </c>
      <c r="B69" s="197" t="s">
        <v>72</v>
      </c>
      <c r="C69" s="186">
        <v>70</v>
      </c>
      <c r="D69" s="40">
        <v>3.68</v>
      </c>
      <c r="E69" s="187">
        <v>72989695741</v>
      </c>
      <c r="F69" s="187">
        <v>54</v>
      </c>
      <c r="G69" s="28">
        <v>1.99</v>
      </c>
      <c r="H69" s="186"/>
      <c r="I69" s="186"/>
      <c r="J69" s="40"/>
      <c r="K69" s="186"/>
      <c r="L69" s="186"/>
      <c r="M69" s="40"/>
    </row>
    <row r="70" spans="1:13" x14ac:dyDescent="0.2">
      <c r="A70" s="206" t="s">
        <v>901</v>
      </c>
      <c r="B70" s="204" t="s">
        <v>72</v>
      </c>
      <c r="C70" s="189">
        <v>80</v>
      </c>
      <c r="D70" s="190">
        <v>4.0999999999999996</v>
      </c>
      <c r="E70" s="191">
        <v>72989695743</v>
      </c>
      <c r="F70" s="191">
        <v>49</v>
      </c>
      <c r="G70" s="60">
        <v>2.0099999999999998</v>
      </c>
      <c r="H70" s="189"/>
      <c r="I70" s="189"/>
      <c r="J70" s="190"/>
      <c r="K70" s="189"/>
      <c r="L70" s="189"/>
      <c r="M70" s="190"/>
    </row>
    <row r="71" spans="1:13" x14ac:dyDescent="0.2">
      <c r="A71" s="156" t="s">
        <v>582</v>
      </c>
      <c r="B71" s="157" t="s">
        <v>73</v>
      </c>
      <c r="C71" s="160">
        <v>12</v>
      </c>
      <c r="D71" s="158">
        <v>2.06</v>
      </c>
      <c r="E71" s="159">
        <v>72989695744</v>
      </c>
      <c r="F71" s="159">
        <v>97</v>
      </c>
      <c r="G71" s="90">
        <v>2</v>
      </c>
      <c r="H71" s="245">
        <f>H66</f>
        <v>0</v>
      </c>
      <c r="I71" s="245"/>
      <c r="J71" s="51">
        <f t="shared" ref="J71:J81" si="8">H71*G71</f>
        <v>0</v>
      </c>
      <c r="K71" s="245"/>
      <c r="L71" s="245"/>
      <c r="M71" s="51"/>
    </row>
    <row r="72" spans="1:13" x14ac:dyDescent="0.2">
      <c r="A72" s="156" t="s">
        <v>583</v>
      </c>
      <c r="B72" s="157" t="s">
        <v>73</v>
      </c>
      <c r="C72" s="160">
        <v>16</v>
      </c>
      <c r="D72" s="158">
        <v>2.34</v>
      </c>
      <c r="E72" s="159">
        <v>72989695745</v>
      </c>
      <c r="F72" s="159">
        <v>85</v>
      </c>
      <c r="G72" s="90">
        <v>1.99</v>
      </c>
      <c r="H72" s="245">
        <f t="shared" si="7"/>
        <v>0</v>
      </c>
      <c r="I72" s="245"/>
      <c r="J72" s="51">
        <f t="shared" si="8"/>
        <v>0</v>
      </c>
      <c r="K72" s="245"/>
      <c r="L72" s="245"/>
      <c r="M72" s="51"/>
    </row>
    <row r="73" spans="1:13" x14ac:dyDescent="0.2">
      <c r="A73" s="156" t="s">
        <v>584</v>
      </c>
      <c r="B73" s="157" t="s">
        <v>73</v>
      </c>
      <c r="C73" s="160">
        <v>20</v>
      </c>
      <c r="D73" s="158">
        <v>2.6</v>
      </c>
      <c r="E73" s="160">
        <v>72989695746</v>
      </c>
      <c r="F73" s="159">
        <v>77</v>
      </c>
      <c r="G73" s="90">
        <v>2</v>
      </c>
      <c r="H73" s="245">
        <f t="shared" si="7"/>
        <v>0</v>
      </c>
      <c r="I73" s="245"/>
      <c r="J73" s="51">
        <f t="shared" si="8"/>
        <v>0</v>
      </c>
      <c r="K73" s="245"/>
      <c r="L73" s="245"/>
      <c r="M73" s="51"/>
    </row>
    <row r="74" spans="1:13" x14ac:dyDescent="0.2">
      <c r="A74" s="156" t="s">
        <v>585</v>
      </c>
      <c r="B74" s="157" t="s">
        <v>73</v>
      </c>
      <c r="C74" s="160">
        <v>25</v>
      </c>
      <c r="D74" s="158">
        <v>2.96</v>
      </c>
      <c r="E74" s="160">
        <v>72989695747</v>
      </c>
      <c r="F74" s="159">
        <v>67</v>
      </c>
      <c r="G74" s="90">
        <v>1.98</v>
      </c>
      <c r="H74" s="245">
        <f t="shared" si="7"/>
        <v>0</v>
      </c>
      <c r="I74" s="245"/>
      <c r="J74" s="51">
        <f t="shared" si="8"/>
        <v>0</v>
      </c>
      <c r="K74" s="245"/>
      <c r="L74" s="245"/>
      <c r="M74" s="51"/>
    </row>
    <row r="75" spans="1:13" x14ac:dyDescent="0.2">
      <c r="A75" s="156" t="s">
        <v>586</v>
      </c>
      <c r="B75" s="157" t="s">
        <v>73</v>
      </c>
      <c r="C75" s="160">
        <v>30</v>
      </c>
      <c r="D75" s="158">
        <v>3.26</v>
      </c>
      <c r="E75" s="160">
        <v>72989695748</v>
      </c>
      <c r="F75" s="159">
        <v>61</v>
      </c>
      <c r="G75" s="90">
        <v>1.99</v>
      </c>
      <c r="H75" s="245">
        <f t="shared" si="7"/>
        <v>0</v>
      </c>
      <c r="I75" s="245"/>
      <c r="J75" s="51">
        <f t="shared" si="8"/>
        <v>0</v>
      </c>
      <c r="K75" s="245"/>
      <c r="L75" s="245"/>
      <c r="M75" s="51"/>
    </row>
    <row r="76" spans="1:13" x14ac:dyDescent="0.2">
      <c r="A76" s="156" t="s">
        <v>587</v>
      </c>
      <c r="B76" s="157" t="s">
        <v>73</v>
      </c>
      <c r="C76" s="160">
        <v>35</v>
      </c>
      <c r="D76" s="158">
        <v>3.63</v>
      </c>
      <c r="E76" s="160">
        <v>72989695749</v>
      </c>
      <c r="F76" s="159">
        <v>55</v>
      </c>
      <c r="G76" s="90">
        <v>2</v>
      </c>
      <c r="H76" s="245">
        <f t="shared" si="7"/>
        <v>0</v>
      </c>
      <c r="I76" s="245"/>
      <c r="J76" s="51">
        <f t="shared" si="8"/>
        <v>0</v>
      </c>
      <c r="K76" s="245"/>
      <c r="L76" s="245"/>
      <c r="M76" s="51"/>
    </row>
    <row r="77" spans="1:13" x14ac:dyDescent="0.2">
      <c r="A77" s="156" t="s">
        <v>588</v>
      </c>
      <c r="B77" s="157" t="s">
        <v>73</v>
      </c>
      <c r="C77" s="160">
        <v>40</v>
      </c>
      <c r="D77" s="158">
        <v>4</v>
      </c>
      <c r="E77" s="160">
        <v>72989695750</v>
      </c>
      <c r="F77" s="159">
        <v>50</v>
      </c>
      <c r="G77" s="90">
        <v>2</v>
      </c>
      <c r="H77" s="245">
        <f t="shared" si="7"/>
        <v>0</v>
      </c>
      <c r="I77" s="245"/>
      <c r="J77" s="51">
        <f t="shared" si="8"/>
        <v>0</v>
      </c>
      <c r="K77" s="245"/>
      <c r="L77" s="245"/>
      <c r="M77" s="51"/>
    </row>
    <row r="78" spans="1:13" x14ac:dyDescent="0.2">
      <c r="A78" s="156" t="s">
        <v>589</v>
      </c>
      <c r="B78" s="157" t="s">
        <v>73</v>
      </c>
      <c r="C78" s="160">
        <v>45</v>
      </c>
      <c r="D78" s="158">
        <v>4.28</v>
      </c>
      <c r="E78" s="160">
        <v>72989695751</v>
      </c>
      <c r="F78" s="159">
        <v>46</v>
      </c>
      <c r="G78" s="90">
        <v>1.97</v>
      </c>
      <c r="H78" s="245">
        <f t="shared" si="7"/>
        <v>0</v>
      </c>
      <c r="I78" s="245"/>
      <c r="J78" s="51">
        <f t="shared" si="8"/>
        <v>0</v>
      </c>
      <c r="K78" s="245"/>
      <c r="L78" s="245"/>
      <c r="M78" s="51"/>
    </row>
    <row r="79" spans="1:13" x14ac:dyDescent="0.2">
      <c r="A79" s="156" t="s">
        <v>590</v>
      </c>
      <c r="B79" s="157" t="s">
        <v>73</v>
      </c>
      <c r="C79" s="160">
        <v>50</v>
      </c>
      <c r="D79" s="158">
        <v>5.05</v>
      </c>
      <c r="E79" s="160">
        <v>72989695752</v>
      </c>
      <c r="F79" s="159">
        <v>40</v>
      </c>
      <c r="G79" s="90">
        <v>2.02</v>
      </c>
      <c r="H79" s="245">
        <f t="shared" si="7"/>
        <v>0</v>
      </c>
      <c r="I79" s="245"/>
      <c r="J79" s="51">
        <f t="shared" si="8"/>
        <v>0</v>
      </c>
      <c r="K79" s="245"/>
      <c r="L79" s="245"/>
      <c r="M79" s="51"/>
    </row>
    <row r="80" spans="1:13" x14ac:dyDescent="0.2">
      <c r="A80" s="156" t="s">
        <v>591</v>
      </c>
      <c r="B80" s="157" t="s">
        <v>73</v>
      </c>
      <c r="C80" s="160">
        <v>55</v>
      </c>
      <c r="D80" s="158">
        <v>5.42</v>
      </c>
      <c r="E80" s="159">
        <v>72989695753</v>
      </c>
      <c r="F80" s="159">
        <v>37</v>
      </c>
      <c r="G80" s="90">
        <v>2.0099999999999998</v>
      </c>
      <c r="H80" s="245">
        <f t="shared" si="7"/>
        <v>0</v>
      </c>
      <c r="I80" s="245"/>
      <c r="J80" s="51">
        <f t="shared" si="8"/>
        <v>0</v>
      </c>
      <c r="K80" s="245"/>
      <c r="L80" s="245"/>
      <c r="M80" s="51"/>
    </row>
    <row r="81" spans="1:13" x14ac:dyDescent="0.2">
      <c r="A81" s="156" t="s">
        <v>592</v>
      </c>
      <c r="B81" s="157" t="s">
        <v>73</v>
      </c>
      <c r="C81" s="160">
        <v>60</v>
      </c>
      <c r="D81" s="158">
        <v>5.8</v>
      </c>
      <c r="E81" s="159">
        <v>72989695754</v>
      </c>
      <c r="F81" s="159">
        <v>35</v>
      </c>
      <c r="G81" s="90">
        <v>2.0299999999999998</v>
      </c>
      <c r="H81" s="245">
        <f t="shared" si="7"/>
        <v>0</v>
      </c>
      <c r="I81" s="245"/>
      <c r="J81" s="51">
        <f t="shared" si="8"/>
        <v>0</v>
      </c>
      <c r="K81" s="245"/>
      <c r="L81" s="245"/>
      <c r="M81" s="51"/>
    </row>
    <row r="82" spans="1:13" x14ac:dyDescent="0.2">
      <c r="A82" s="156" t="s">
        <v>593</v>
      </c>
      <c r="B82" s="157" t="s">
        <v>73</v>
      </c>
      <c r="C82" s="160">
        <v>65</v>
      </c>
      <c r="D82" s="158">
        <v>6.29</v>
      </c>
      <c r="E82" s="159">
        <v>72989695755</v>
      </c>
      <c r="F82" s="159">
        <v>32</v>
      </c>
      <c r="G82" s="90">
        <v>2.0099999999999998</v>
      </c>
      <c r="H82" s="245"/>
      <c r="I82" s="245"/>
      <c r="J82" s="51"/>
      <c r="K82" s="245"/>
      <c r="L82" s="245"/>
      <c r="M82" s="51"/>
    </row>
    <row r="83" spans="1:13" x14ac:dyDescent="0.2">
      <c r="A83" s="156" t="s">
        <v>594</v>
      </c>
      <c r="B83" s="157" t="s">
        <v>73</v>
      </c>
      <c r="C83" s="160">
        <v>70</v>
      </c>
      <c r="D83" s="158">
        <v>6.68</v>
      </c>
      <c r="E83" s="159">
        <v>72989695756</v>
      </c>
      <c r="F83" s="159">
        <v>30</v>
      </c>
      <c r="G83" s="90">
        <v>2</v>
      </c>
      <c r="H83" s="245">
        <f>H81</f>
        <v>0</v>
      </c>
      <c r="I83" s="245"/>
      <c r="J83" s="51">
        <f>H83*G83</f>
        <v>0</v>
      </c>
      <c r="K83" s="245"/>
      <c r="L83" s="245"/>
      <c r="M83" s="51"/>
    </row>
    <row r="84" spans="1:13" x14ac:dyDescent="0.2">
      <c r="A84" s="156" t="s">
        <v>595</v>
      </c>
      <c r="B84" s="157" t="s">
        <v>73</v>
      </c>
      <c r="C84" s="160">
        <v>80</v>
      </c>
      <c r="D84" s="158">
        <v>7.44</v>
      </c>
      <c r="E84" s="159">
        <v>72989695757</v>
      </c>
      <c r="F84" s="159">
        <v>27</v>
      </c>
      <c r="G84" s="90">
        <v>2.0099999999999998</v>
      </c>
      <c r="H84" s="245">
        <f t="shared" si="7"/>
        <v>0</v>
      </c>
      <c r="I84" s="245"/>
      <c r="J84" s="51">
        <f>H84*G84</f>
        <v>0</v>
      </c>
      <c r="K84" s="245"/>
      <c r="L84" s="245"/>
      <c r="M84" s="51"/>
    </row>
    <row r="85" spans="1:13" x14ac:dyDescent="0.2">
      <c r="A85" s="156" t="s">
        <v>596</v>
      </c>
      <c r="B85" s="157" t="s">
        <v>73</v>
      </c>
      <c r="C85" s="160">
        <v>90</v>
      </c>
      <c r="D85" s="158">
        <v>8.36</v>
      </c>
      <c r="E85" s="159">
        <v>72989695758</v>
      </c>
      <c r="F85" s="159">
        <v>23</v>
      </c>
      <c r="G85" s="90">
        <v>1.93</v>
      </c>
      <c r="H85" s="245"/>
      <c r="I85" s="245"/>
      <c r="J85" s="51"/>
      <c r="K85" s="245"/>
      <c r="L85" s="245"/>
      <c r="M85" s="51"/>
    </row>
    <row r="86" spans="1:13" x14ac:dyDescent="0.2">
      <c r="A86" s="156" t="s">
        <v>597</v>
      </c>
      <c r="B86" s="157" t="s">
        <v>73</v>
      </c>
      <c r="C86" s="160">
        <v>100</v>
      </c>
      <c r="D86" s="158">
        <v>9.14</v>
      </c>
      <c r="E86" s="159">
        <v>72989695759</v>
      </c>
      <c r="F86" s="159">
        <v>22</v>
      </c>
      <c r="G86" s="90">
        <v>2.0099999999999998</v>
      </c>
      <c r="H86" s="245">
        <f>H84</f>
        <v>0</v>
      </c>
      <c r="I86" s="245"/>
      <c r="J86" s="51">
        <f t="shared" ref="J86:J101" si="9">H86*G86</f>
        <v>0</v>
      </c>
      <c r="K86" s="245"/>
      <c r="L86" s="245"/>
      <c r="M86" s="51"/>
    </row>
    <row r="87" spans="1:13" x14ac:dyDescent="0.2">
      <c r="A87" s="156" t="s">
        <v>930</v>
      </c>
      <c r="B87" s="157" t="s">
        <v>73</v>
      </c>
      <c r="C87" s="160">
        <v>120</v>
      </c>
      <c r="D87" s="158">
        <v>10.875</v>
      </c>
      <c r="E87" s="159"/>
      <c r="F87" s="159"/>
      <c r="G87" s="90"/>
      <c r="H87" s="245">
        <v>72989694706</v>
      </c>
      <c r="I87" s="245">
        <v>37</v>
      </c>
      <c r="J87" s="48">
        <f t="shared" ref="J87" si="10">I87*D87/100</f>
        <v>4.0237499999999997</v>
      </c>
      <c r="K87" s="160"/>
      <c r="L87" s="160"/>
      <c r="M87" s="51"/>
    </row>
    <row r="88" spans="1:13" x14ac:dyDescent="0.2">
      <c r="A88" s="151" t="s">
        <v>598</v>
      </c>
      <c r="B88" s="152" t="s">
        <v>74</v>
      </c>
      <c r="C88" s="155">
        <v>16</v>
      </c>
      <c r="D88" s="153">
        <v>4.2</v>
      </c>
      <c r="E88" s="154">
        <v>72989695760</v>
      </c>
      <c r="F88" s="154">
        <v>48</v>
      </c>
      <c r="G88" s="89">
        <v>2.02</v>
      </c>
      <c r="H88" s="155">
        <f>H86</f>
        <v>0</v>
      </c>
      <c r="I88" s="155"/>
      <c r="J88" s="50">
        <f t="shared" si="9"/>
        <v>0</v>
      </c>
      <c r="K88" s="155"/>
      <c r="L88" s="155"/>
      <c r="M88" s="50"/>
    </row>
    <row r="89" spans="1:13" x14ac:dyDescent="0.2">
      <c r="A89" s="156" t="s">
        <v>599</v>
      </c>
      <c r="B89" s="157" t="s">
        <v>74</v>
      </c>
      <c r="C89" s="160">
        <v>20</v>
      </c>
      <c r="D89" s="158">
        <v>4.83</v>
      </c>
      <c r="E89" s="160">
        <v>72989695762</v>
      </c>
      <c r="F89" s="159">
        <v>42</v>
      </c>
      <c r="G89" s="90">
        <v>2.0299999999999998</v>
      </c>
      <c r="H89" s="160">
        <f t="shared" si="7"/>
        <v>0</v>
      </c>
      <c r="I89" s="160"/>
      <c r="J89" s="51">
        <f t="shared" si="9"/>
        <v>0</v>
      </c>
      <c r="K89" s="160"/>
      <c r="L89" s="160"/>
      <c r="M89" s="51"/>
    </row>
    <row r="90" spans="1:13" x14ac:dyDescent="0.2">
      <c r="A90" s="156" t="s">
        <v>600</v>
      </c>
      <c r="B90" s="157" t="s">
        <v>74</v>
      </c>
      <c r="C90" s="160">
        <v>25</v>
      </c>
      <c r="D90" s="158">
        <v>5.25</v>
      </c>
      <c r="E90" s="160">
        <v>72989695763</v>
      </c>
      <c r="F90" s="159">
        <v>38</v>
      </c>
      <c r="G90" s="90">
        <v>2</v>
      </c>
      <c r="H90" s="160">
        <f t="shared" si="7"/>
        <v>0</v>
      </c>
      <c r="I90" s="160"/>
      <c r="J90" s="51">
        <f t="shared" si="9"/>
        <v>0</v>
      </c>
      <c r="K90" s="160"/>
      <c r="L90" s="160"/>
      <c r="M90" s="51"/>
    </row>
    <row r="91" spans="1:13" x14ac:dyDescent="0.2">
      <c r="A91" s="200" t="s">
        <v>601</v>
      </c>
      <c r="B91" s="157" t="s">
        <v>74</v>
      </c>
      <c r="C91" s="160">
        <v>30</v>
      </c>
      <c r="D91" s="158">
        <v>5.97</v>
      </c>
      <c r="E91" s="160">
        <v>72989695764</v>
      </c>
      <c r="F91" s="159">
        <v>34</v>
      </c>
      <c r="G91" s="90">
        <v>2.0299999999999998</v>
      </c>
      <c r="H91" s="160">
        <f t="shared" si="7"/>
        <v>0</v>
      </c>
      <c r="I91" s="160"/>
      <c r="J91" s="51">
        <f t="shared" si="9"/>
        <v>0</v>
      </c>
      <c r="K91" s="160"/>
      <c r="L91" s="160"/>
      <c r="M91" s="51"/>
    </row>
    <row r="92" spans="1:13" x14ac:dyDescent="0.2">
      <c r="A92" s="200" t="s">
        <v>602</v>
      </c>
      <c r="B92" s="157" t="s">
        <v>74</v>
      </c>
      <c r="C92" s="160">
        <v>35</v>
      </c>
      <c r="D92" s="158">
        <v>6.22</v>
      </c>
      <c r="E92" s="160">
        <v>72989695765</v>
      </c>
      <c r="F92" s="159">
        <v>32</v>
      </c>
      <c r="G92" s="90">
        <v>1.99</v>
      </c>
      <c r="H92" s="160">
        <f t="shared" si="7"/>
        <v>0</v>
      </c>
      <c r="I92" s="160"/>
      <c r="J92" s="51">
        <f t="shared" si="9"/>
        <v>0</v>
      </c>
      <c r="K92" s="160"/>
      <c r="L92" s="160"/>
      <c r="M92" s="51"/>
    </row>
    <row r="93" spans="1:13" x14ac:dyDescent="0.2">
      <c r="A93" s="200" t="s">
        <v>603</v>
      </c>
      <c r="B93" s="157" t="s">
        <v>74</v>
      </c>
      <c r="C93" s="160">
        <v>40</v>
      </c>
      <c r="D93" s="158">
        <v>6.88</v>
      </c>
      <c r="E93" s="160">
        <v>72989695766</v>
      </c>
      <c r="F93" s="159">
        <v>29</v>
      </c>
      <c r="G93" s="90">
        <v>2</v>
      </c>
      <c r="H93" s="160">
        <f t="shared" si="7"/>
        <v>0</v>
      </c>
      <c r="I93" s="160"/>
      <c r="J93" s="51">
        <f t="shared" si="9"/>
        <v>0</v>
      </c>
      <c r="K93" s="160"/>
      <c r="L93" s="160"/>
      <c r="M93" s="51"/>
    </row>
    <row r="94" spans="1:13" x14ac:dyDescent="0.2">
      <c r="A94" s="200" t="s">
        <v>604</v>
      </c>
      <c r="B94" s="157" t="s">
        <v>74</v>
      </c>
      <c r="C94" s="160">
        <v>45</v>
      </c>
      <c r="D94" s="158">
        <v>7.54</v>
      </c>
      <c r="E94" s="160">
        <v>72989695767</v>
      </c>
      <c r="F94" s="159">
        <v>26</v>
      </c>
      <c r="G94" s="90">
        <v>1.96</v>
      </c>
      <c r="H94" s="160">
        <f t="shared" si="7"/>
        <v>0</v>
      </c>
      <c r="I94" s="160"/>
      <c r="J94" s="51">
        <f t="shared" si="9"/>
        <v>0</v>
      </c>
      <c r="K94" s="160"/>
      <c r="L94" s="160"/>
      <c r="M94" s="51"/>
    </row>
    <row r="95" spans="1:13" x14ac:dyDescent="0.2">
      <c r="A95" s="200" t="s">
        <v>605</v>
      </c>
      <c r="B95" s="157" t="s">
        <v>74</v>
      </c>
      <c r="C95" s="160">
        <v>50</v>
      </c>
      <c r="D95" s="158">
        <v>8.1999999999999993</v>
      </c>
      <c r="E95" s="160">
        <v>72989695768</v>
      </c>
      <c r="F95" s="159">
        <v>24</v>
      </c>
      <c r="G95" s="90">
        <v>1.97</v>
      </c>
      <c r="H95" s="160">
        <f t="shared" si="7"/>
        <v>0</v>
      </c>
      <c r="I95" s="160"/>
      <c r="J95" s="51">
        <f t="shared" si="9"/>
        <v>0</v>
      </c>
      <c r="K95" s="160"/>
      <c r="L95" s="160"/>
      <c r="M95" s="51"/>
    </row>
    <row r="96" spans="1:13" x14ac:dyDescent="0.2">
      <c r="A96" s="200" t="s">
        <v>606</v>
      </c>
      <c r="B96" s="157" t="s">
        <v>74</v>
      </c>
      <c r="C96" s="160">
        <v>55</v>
      </c>
      <c r="D96" s="158">
        <v>9.0399999999999991</v>
      </c>
      <c r="E96" s="160">
        <v>72989695769</v>
      </c>
      <c r="F96" s="159">
        <v>22</v>
      </c>
      <c r="G96" s="90">
        <v>1.99</v>
      </c>
      <c r="H96" s="160">
        <f t="shared" si="7"/>
        <v>0</v>
      </c>
      <c r="I96" s="160"/>
      <c r="J96" s="51">
        <f t="shared" si="9"/>
        <v>0</v>
      </c>
      <c r="K96" s="160"/>
      <c r="L96" s="160"/>
      <c r="M96" s="51"/>
    </row>
    <row r="97" spans="1:13" x14ac:dyDescent="0.2">
      <c r="A97" s="200" t="s">
        <v>607</v>
      </c>
      <c r="B97" s="157" t="s">
        <v>74</v>
      </c>
      <c r="C97" s="160">
        <v>60</v>
      </c>
      <c r="D97" s="158">
        <v>9.5299999999999994</v>
      </c>
      <c r="E97" s="160">
        <v>72989695770</v>
      </c>
      <c r="F97" s="159">
        <v>21</v>
      </c>
      <c r="G97" s="90">
        <v>2</v>
      </c>
      <c r="H97" s="160">
        <f t="shared" si="7"/>
        <v>0</v>
      </c>
      <c r="I97" s="160"/>
      <c r="J97" s="51">
        <f t="shared" si="9"/>
        <v>0</v>
      </c>
      <c r="K97" s="160"/>
      <c r="L97" s="160"/>
      <c r="M97" s="51"/>
    </row>
    <row r="98" spans="1:13" x14ac:dyDescent="0.2">
      <c r="A98" s="200" t="s">
        <v>608</v>
      </c>
      <c r="B98" s="157" t="s">
        <v>74</v>
      </c>
      <c r="C98" s="160">
        <v>65</v>
      </c>
      <c r="D98" s="158">
        <v>10.36</v>
      </c>
      <c r="E98" s="246">
        <v>72989695771</v>
      </c>
      <c r="F98" s="246">
        <v>19</v>
      </c>
      <c r="G98" s="90">
        <v>1.97</v>
      </c>
      <c r="H98" s="160">
        <f t="shared" si="7"/>
        <v>0</v>
      </c>
      <c r="I98" s="160"/>
      <c r="J98" s="51">
        <f t="shared" si="9"/>
        <v>0</v>
      </c>
      <c r="K98" s="160"/>
      <c r="L98" s="160"/>
      <c r="M98" s="51"/>
    </row>
    <row r="99" spans="1:13" x14ac:dyDescent="0.2">
      <c r="A99" s="200" t="s">
        <v>609</v>
      </c>
      <c r="B99" s="157" t="s">
        <v>74</v>
      </c>
      <c r="C99" s="160">
        <v>70</v>
      </c>
      <c r="D99" s="158">
        <v>11.04</v>
      </c>
      <c r="E99" s="246">
        <v>72989695772</v>
      </c>
      <c r="F99" s="246">
        <v>18</v>
      </c>
      <c r="G99" s="90">
        <v>1.99</v>
      </c>
      <c r="H99" s="160">
        <f t="shared" si="7"/>
        <v>0</v>
      </c>
      <c r="I99" s="160"/>
      <c r="J99" s="51">
        <f t="shared" si="9"/>
        <v>0</v>
      </c>
      <c r="K99" s="160"/>
      <c r="L99" s="160"/>
      <c r="M99" s="51"/>
    </row>
    <row r="100" spans="1:13" x14ac:dyDescent="0.2">
      <c r="A100" s="200" t="s">
        <v>610</v>
      </c>
      <c r="B100" s="157" t="s">
        <v>74</v>
      </c>
      <c r="C100" s="160">
        <v>80</v>
      </c>
      <c r="D100" s="158">
        <v>12.42</v>
      </c>
      <c r="E100" s="246">
        <v>72989695773</v>
      </c>
      <c r="F100" s="246">
        <v>16</v>
      </c>
      <c r="G100" s="90">
        <v>1.99</v>
      </c>
      <c r="H100" s="160">
        <f t="shared" si="7"/>
        <v>0</v>
      </c>
      <c r="I100" s="160"/>
      <c r="J100" s="51">
        <f t="shared" si="9"/>
        <v>0</v>
      </c>
      <c r="K100" s="160"/>
      <c r="L100" s="160"/>
      <c r="M100" s="51"/>
    </row>
    <row r="101" spans="1:13" x14ac:dyDescent="0.2">
      <c r="A101" s="200" t="s">
        <v>611</v>
      </c>
      <c r="B101" s="157" t="s">
        <v>74</v>
      </c>
      <c r="C101" s="160">
        <v>90</v>
      </c>
      <c r="D101" s="158">
        <v>13.68</v>
      </c>
      <c r="E101" s="246">
        <v>72989695774</v>
      </c>
      <c r="F101" s="246">
        <v>14</v>
      </c>
      <c r="G101" s="90">
        <v>1.92</v>
      </c>
      <c r="H101" s="160">
        <f t="shared" si="7"/>
        <v>0</v>
      </c>
      <c r="I101" s="160"/>
      <c r="J101" s="51">
        <f t="shared" si="9"/>
        <v>0</v>
      </c>
      <c r="K101" s="160"/>
      <c r="L101" s="160"/>
      <c r="M101" s="51"/>
    </row>
    <row r="102" spans="1:13" x14ac:dyDescent="0.2">
      <c r="A102" s="200" t="s">
        <v>612</v>
      </c>
      <c r="B102" s="157" t="s">
        <v>74</v>
      </c>
      <c r="C102" s="160">
        <v>100</v>
      </c>
      <c r="D102" s="158">
        <v>15.04</v>
      </c>
      <c r="E102" s="246"/>
      <c r="F102" s="246"/>
      <c r="G102" s="90"/>
      <c r="H102" s="246">
        <v>72989695775</v>
      </c>
      <c r="I102" s="246">
        <v>27</v>
      </c>
      <c r="J102" s="48">
        <f t="shared" ref="J102:J107" si="11">I102*D102/100</f>
        <v>4.0607999999999995</v>
      </c>
      <c r="K102" s="160"/>
      <c r="L102" s="246"/>
      <c r="M102" s="48"/>
    </row>
    <row r="103" spans="1:13" x14ac:dyDescent="0.2">
      <c r="A103" s="200" t="s">
        <v>838</v>
      </c>
      <c r="B103" s="157" t="s">
        <v>74</v>
      </c>
      <c r="C103" s="160">
        <v>110</v>
      </c>
      <c r="D103" s="158">
        <v>17.170000000000002</v>
      </c>
      <c r="E103" s="246"/>
      <c r="F103" s="246"/>
      <c r="G103" s="90"/>
      <c r="H103" s="246">
        <v>72989695776</v>
      </c>
      <c r="I103" s="246">
        <v>24</v>
      </c>
      <c r="J103" s="48">
        <f t="shared" si="11"/>
        <v>4.1208</v>
      </c>
      <c r="K103" s="160"/>
      <c r="L103" s="246"/>
      <c r="M103" s="48"/>
    </row>
    <row r="104" spans="1:13" x14ac:dyDescent="0.2">
      <c r="A104" s="200" t="s">
        <v>839</v>
      </c>
      <c r="B104" s="157" t="s">
        <v>74</v>
      </c>
      <c r="C104" s="160">
        <v>120</v>
      </c>
      <c r="D104" s="158">
        <v>18.54</v>
      </c>
      <c r="E104" s="246"/>
      <c r="F104" s="246"/>
      <c r="G104" s="90"/>
      <c r="H104" s="246">
        <v>72989695777</v>
      </c>
      <c r="I104" s="246">
        <v>22</v>
      </c>
      <c r="J104" s="48">
        <f t="shared" si="11"/>
        <v>4.0788000000000002</v>
      </c>
      <c r="K104" s="160"/>
      <c r="L104" s="246"/>
      <c r="M104" s="48"/>
    </row>
    <row r="105" spans="1:13" x14ac:dyDescent="0.2">
      <c r="A105" s="200" t="s">
        <v>840</v>
      </c>
      <c r="B105" s="157" t="s">
        <v>74</v>
      </c>
      <c r="C105" s="160">
        <v>130</v>
      </c>
      <c r="D105" s="158">
        <v>19.899999999999999</v>
      </c>
      <c r="E105" s="246"/>
      <c r="F105" s="246"/>
      <c r="G105" s="90"/>
      <c r="H105" s="246">
        <v>72989694700</v>
      </c>
      <c r="I105" s="246">
        <v>20</v>
      </c>
      <c r="J105" s="48">
        <f t="shared" si="11"/>
        <v>3.98</v>
      </c>
      <c r="K105" s="160"/>
      <c r="L105" s="246"/>
      <c r="M105" s="48"/>
    </row>
    <row r="106" spans="1:13" x14ac:dyDescent="0.2">
      <c r="A106" s="200" t="s">
        <v>841</v>
      </c>
      <c r="B106" s="157" t="s">
        <v>74</v>
      </c>
      <c r="C106" s="160">
        <v>140</v>
      </c>
      <c r="D106" s="158">
        <v>21.27</v>
      </c>
      <c r="E106" s="246"/>
      <c r="F106" s="246"/>
      <c r="G106" s="90"/>
      <c r="H106" s="246">
        <v>72989694701</v>
      </c>
      <c r="I106" s="246">
        <v>19</v>
      </c>
      <c r="J106" s="48">
        <f t="shared" si="11"/>
        <v>4.0412999999999997</v>
      </c>
      <c r="K106" s="160"/>
      <c r="L106" s="246"/>
      <c r="M106" s="48"/>
    </row>
    <row r="107" spans="1:13" x14ac:dyDescent="0.2">
      <c r="A107" s="200" t="s">
        <v>842</v>
      </c>
      <c r="B107" s="157" t="s">
        <v>74</v>
      </c>
      <c r="C107" s="160">
        <v>150</v>
      </c>
      <c r="D107" s="158">
        <v>22.64</v>
      </c>
      <c r="E107" s="246"/>
      <c r="F107" s="246"/>
      <c r="G107" s="90"/>
      <c r="H107" s="246">
        <v>72989694702</v>
      </c>
      <c r="I107" s="246">
        <v>17</v>
      </c>
      <c r="J107" s="48">
        <f t="shared" si="11"/>
        <v>3.8487999999999998</v>
      </c>
      <c r="K107" s="160"/>
      <c r="L107" s="246"/>
      <c r="M107" s="48"/>
    </row>
    <row r="108" spans="1:13" x14ac:dyDescent="0.2">
      <c r="A108" s="200" t="s">
        <v>1202</v>
      </c>
      <c r="B108" s="157" t="s">
        <v>74</v>
      </c>
      <c r="C108" s="160">
        <v>160</v>
      </c>
      <c r="D108" s="158">
        <v>22.88</v>
      </c>
      <c r="E108" s="246"/>
      <c r="F108" s="246"/>
      <c r="G108" s="90"/>
      <c r="H108" s="246">
        <v>72989694711</v>
      </c>
      <c r="I108" s="246">
        <v>17</v>
      </c>
      <c r="J108" s="48">
        <f t="shared" ref="J108:J109" si="12">I108*D108/100</f>
        <v>3.8895999999999997</v>
      </c>
      <c r="K108" s="160"/>
      <c r="L108" s="246"/>
      <c r="M108" s="48"/>
    </row>
    <row r="109" spans="1:13" x14ac:dyDescent="0.2">
      <c r="A109" s="200" t="s">
        <v>1203</v>
      </c>
      <c r="B109" s="157" t="s">
        <v>74</v>
      </c>
      <c r="C109" s="160">
        <v>170</v>
      </c>
      <c r="D109" s="158">
        <v>24.38</v>
      </c>
      <c r="E109" s="246"/>
      <c r="F109" s="246"/>
      <c r="G109" s="90"/>
      <c r="H109" s="246">
        <v>72989694712</v>
      </c>
      <c r="I109" s="246">
        <v>16</v>
      </c>
      <c r="J109" s="48">
        <f t="shared" si="12"/>
        <v>3.9007999999999998</v>
      </c>
      <c r="K109" s="160"/>
      <c r="L109" s="246"/>
      <c r="M109" s="48"/>
    </row>
    <row r="110" spans="1:13" ht="12.75" customHeight="1" x14ac:dyDescent="0.2">
      <c r="A110" s="247" t="s">
        <v>613</v>
      </c>
      <c r="B110" s="152" t="s">
        <v>75</v>
      </c>
      <c r="C110" s="152" t="s">
        <v>29</v>
      </c>
      <c r="D110" s="153">
        <v>6.88</v>
      </c>
      <c r="E110" s="248">
        <v>72989695778</v>
      </c>
      <c r="F110" s="248">
        <v>29</v>
      </c>
      <c r="G110" s="89">
        <v>2</v>
      </c>
      <c r="H110" s="155"/>
      <c r="I110" s="155"/>
      <c r="J110" s="153"/>
      <c r="K110" s="155"/>
      <c r="L110" s="155"/>
      <c r="M110" s="50"/>
    </row>
    <row r="111" spans="1:13" ht="12.75" customHeight="1" x14ac:dyDescent="0.2">
      <c r="A111" s="200" t="s">
        <v>614</v>
      </c>
      <c r="B111" s="157" t="s">
        <v>75</v>
      </c>
      <c r="C111" s="157" t="s">
        <v>23</v>
      </c>
      <c r="D111" s="158">
        <v>7.39</v>
      </c>
      <c r="E111" s="160">
        <v>72989695779</v>
      </c>
      <c r="F111" s="159">
        <v>27</v>
      </c>
      <c r="G111" s="90">
        <v>2</v>
      </c>
      <c r="H111" s="160"/>
      <c r="I111" s="160"/>
      <c r="J111" s="158"/>
      <c r="K111" s="160"/>
      <c r="L111" s="160"/>
      <c r="M111" s="51"/>
    </row>
    <row r="112" spans="1:13" ht="12.75" customHeight="1" x14ac:dyDescent="0.2">
      <c r="A112" s="200" t="s">
        <v>615</v>
      </c>
      <c r="B112" s="157" t="s">
        <v>75</v>
      </c>
      <c r="C112" s="157" t="s">
        <v>32</v>
      </c>
      <c r="D112" s="158">
        <v>8.56</v>
      </c>
      <c r="E112" s="160">
        <v>72989695780</v>
      </c>
      <c r="F112" s="159">
        <v>23</v>
      </c>
      <c r="G112" s="90">
        <v>1.97</v>
      </c>
      <c r="H112" s="160"/>
      <c r="I112" s="160"/>
      <c r="J112" s="158"/>
      <c r="K112" s="160"/>
      <c r="L112" s="160"/>
      <c r="M112" s="51"/>
    </row>
    <row r="113" spans="1:13" ht="12.75" customHeight="1" x14ac:dyDescent="0.2">
      <c r="A113" s="156" t="s">
        <v>616</v>
      </c>
      <c r="B113" s="157" t="s">
        <v>75</v>
      </c>
      <c r="C113" s="157" t="s">
        <v>33</v>
      </c>
      <c r="D113" s="158">
        <v>9.25</v>
      </c>
      <c r="E113" s="160">
        <v>72989695781</v>
      </c>
      <c r="F113" s="159">
        <v>22</v>
      </c>
      <c r="G113" s="90">
        <v>2.0099999999999998</v>
      </c>
      <c r="H113" s="160"/>
      <c r="I113" s="160"/>
      <c r="J113" s="158"/>
      <c r="K113" s="160"/>
      <c r="L113" s="160"/>
      <c r="M113" s="51"/>
    </row>
    <row r="114" spans="1:13" ht="12.75" customHeight="1" x14ac:dyDescent="0.2">
      <c r="A114" s="156" t="s">
        <v>617</v>
      </c>
      <c r="B114" s="157" t="s">
        <v>75</v>
      </c>
      <c r="C114" s="157" t="s">
        <v>34</v>
      </c>
      <c r="D114" s="158">
        <v>10.8</v>
      </c>
      <c r="E114" s="160">
        <v>72989695782</v>
      </c>
      <c r="F114" s="159">
        <v>18</v>
      </c>
      <c r="G114" s="90">
        <v>1.94</v>
      </c>
      <c r="H114" s="160"/>
      <c r="I114" s="160"/>
      <c r="J114" s="158"/>
      <c r="K114" s="160"/>
      <c r="L114" s="160"/>
      <c r="M114" s="51"/>
    </row>
    <row r="115" spans="1:13" ht="12.75" customHeight="1" x14ac:dyDescent="0.2">
      <c r="A115" s="156" t="s">
        <v>618</v>
      </c>
      <c r="B115" s="157" t="s">
        <v>75</v>
      </c>
      <c r="C115" s="157" t="s">
        <v>19</v>
      </c>
      <c r="D115" s="158">
        <v>11.75</v>
      </c>
      <c r="E115" s="160">
        <v>72989695783</v>
      </c>
      <c r="F115" s="159">
        <v>17</v>
      </c>
      <c r="G115" s="90">
        <v>2</v>
      </c>
      <c r="H115" s="160"/>
      <c r="I115" s="160"/>
      <c r="J115" s="158"/>
      <c r="K115" s="160"/>
      <c r="L115" s="160"/>
      <c r="M115" s="51"/>
    </row>
    <row r="116" spans="1:13" ht="12.75" customHeight="1" x14ac:dyDescent="0.2">
      <c r="A116" s="156" t="s">
        <v>619</v>
      </c>
      <c r="B116" s="157" t="s">
        <v>75</v>
      </c>
      <c r="C116" s="157" t="s">
        <v>17</v>
      </c>
      <c r="D116" s="158">
        <v>12.72</v>
      </c>
      <c r="E116" s="160">
        <v>72989695784</v>
      </c>
      <c r="F116" s="159">
        <v>16</v>
      </c>
      <c r="G116" s="90">
        <v>2.04</v>
      </c>
      <c r="H116" s="160"/>
      <c r="I116" s="160"/>
      <c r="J116" s="158"/>
      <c r="K116" s="160"/>
      <c r="L116" s="160"/>
      <c r="M116" s="51"/>
    </row>
    <row r="117" spans="1:13" ht="12.75" customHeight="1" x14ac:dyDescent="0.2">
      <c r="A117" s="156" t="s">
        <v>843</v>
      </c>
      <c r="B117" s="157" t="s">
        <v>75</v>
      </c>
      <c r="C117" s="157" t="s">
        <v>35</v>
      </c>
      <c r="D117" s="158">
        <v>13.67</v>
      </c>
      <c r="E117" s="159">
        <v>72989695785</v>
      </c>
      <c r="F117" s="160">
        <v>15</v>
      </c>
      <c r="G117" s="90">
        <v>2.0499999999999998</v>
      </c>
      <c r="H117" s="159"/>
      <c r="I117" s="157"/>
      <c r="J117" s="158"/>
      <c r="K117" s="160"/>
      <c r="L117" s="160"/>
      <c r="M117" s="51"/>
    </row>
    <row r="118" spans="1:13" ht="12.75" customHeight="1" x14ac:dyDescent="0.2">
      <c r="A118" s="156" t="s">
        <v>620</v>
      </c>
      <c r="B118" s="157" t="s">
        <v>75</v>
      </c>
      <c r="C118" s="157" t="s">
        <v>36</v>
      </c>
      <c r="D118" s="158">
        <v>13.92</v>
      </c>
      <c r="E118" s="160">
        <v>72989695786</v>
      </c>
      <c r="F118" s="159">
        <v>14</v>
      </c>
      <c r="G118" s="90">
        <v>1.95</v>
      </c>
      <c r="H118" s="160"/>
      <c r="I118" s="160"/>
      <c r="J118" s="158"/>
      <c r="K118" s="160"/>
      <c r="L118" s="160"/>
      <c r="M118" s="51"/>
    </row>
    <row r="119" spans="1:13" ht="12.75" customHeight="1" x14ac:dyDescent="0.2">
      <c r="A119" s="156" t="s">
        <v>621</v>
      </c>
      <c r="B119" s="157" t="s">
        <v>75</v>
      </c>
      <c r="C119" s="157" t="s">
        <v>38</v>
      </c>
      <c r="D119" s="158">
        <v>16.54</v>
      </c>
      <c r="E119" s="160">
        <v>72989695788</v>
      </c>
      <c r="F119" s="159">
        <v>12</v>
      </c>
      <c r="G119" s="90">
        <v>1.98</v>
      </c>
      <c r="H119" s="249"/>
      <c r="I119" s="249"/>
      <c r="J119" s="249"/>
      <c r="K119" s="249"/>
      <c r="L119" s="249"/>
      <c r="M119" s="250"/>
    </row>
    <row r="120" spans="1:13" ht="12.75" customHeight="1" x14ac:dyDescent="0.2">
      <c r="A120" s="156" t="s">
        <v>622</v>
      </c>
      <c r="B120" s="157" t="s">
        <v>75</v>
      </c>
      <c r="C120" s="157" t="s">
        <v>63</v>
      </c>
      <c r="D120" s="158">
        <v>16.84</v>
      </c>
      <c r="E120" s="160">
        <v>72989695789</v>
      </c>
      <c r="F120" s="159">
        <v>12</v>
      </c>
      <c r="G120" s="90">
        <v>2.02</v>
      </c>
      <c r="H120" s="249"/>
      <c r="I120" s="249"/>
      <c r="J120" s="249"/>
      <c r="K120" s="249"/>
      <c r="L120" s="249"/>
      <c r="M120" s="250"/>
    </row>
    <row r="121" spans="1:13" ht="12.75" customHeight="1" x14ac:dyDescent="0.2">
      <c r="A121" s="156" t="s">
        <v>623</v>
      </c>
      <c r="B121" s="157" t="s">
        <v>75</v>
      </c>
      <c r="C121" s="160">
        <v>80</v>
      </c>
      <c r="D121" s="158">
        <v>18.43</v>
      </c>
      <c r="E121" s="160">
        <v>72989695790</v>
      </c>
      <c r="F121" s="159">
        <v>11</v>
      </c>
      <c r="G121" s="90">
        <v>2.0299999999999998</v>
      </c>
      <c r="H121" s="249"/>
      <c r="I121" s="249"/>
      <c r="J121" s="249"/>
      <c r="K121" s="249"/>
      <c r="L121" s="249"/>
      <c r="M121" s="250"/>
    </row>
    <row r="122" spans="1:13" ht="12.75" customHeight="1" x14ac:dyDescent="0.2">
      <c r="A122" s="200" t="s">
        <v>624</v>
      </c>
      <c r="B122" s="160" t="s">
        <v>75</v>
      </c>
      <c r="C122" s="160">
        <v>90</v>
      </c>
      <c r="D122" s="158">
        <v>19.62</v>
      </c>
      <c r="E122" s="246">
        <v>72989695792</v>
      </c>
      <c r="F122" s="246">
        <v>10</v>
      </c>
      <c r="G122" s="90">
        <v>1.96</v>
      </c>
      <c r="H122" s="160"/>
      <c r="I122" s="160"/>
      <c r="J122" s="158"/>
      <c r="K122" s="160"/>
      <c r="L122" s="160"/>
      <c r="M122" s="51"/>
    </row>
    <row r="123" spans="1:13" ht="12.75" customHeight="1" x14ac:dyDescent="0.2">
      <c r="A123" s="200" t="s">
        <v>625</v>
      </c>
      <c r="B123" s="160" t="s">
        <v>75</v>
      </c>
      <c r="C123" s="160">
        <v>100</v>
      </c>
      <c r="D123" s="158">
        <v>21.46</v>
      </c>
      <c r="E123" s="246"/>
      <c r="F123" s="246"/>
      <c r="G123" s="90"/>
      <c r="H123" s="246">
        <v>72989695794</v>
      </c>
      <c r="I123" s="246">
        <v>19</v>
      </c>
      <c r="J123" s="90">
        <f t="shared" ref="J123:J129" si="13">I123*D123/100</f>
        <v>4.0773999999999999</v>
      </c>
      <c r="K123" s="160"/>
      <c r="L123" s="246"/>
      <c r="M123" s="48"/>
    </row>
    <row r="124" spans="1:13" ht="12.75" customHeight="1" x14ac:dyDescent="0.2">
      <c r="A124" s="200" t="s">
        <v>626</v>
      </c>
      <c r="B124" s="160" t="s">
        <v>75</v>
      </c>
      <c r="C124" s="160">
        <v>110</v>
      </c>
      <c r="D124" s="158">
        <v>23.5</v>
      </c>
      <c r="E124" s="160"/>
      <c r="F124" s="160"/>
      <c r="G124" s="90"/>
      <c r="H124" s="160">
        <v>72989695795</v>
      </c>
      <c r="I124" s="160">
        <v>17</v>
      </c>
      <c r="J124" s="90">
        <f t="shared" si="13"/>
        <v>3.9950000000000001</v>
      </c>
      <c r="K124" s="160"/>
      <c r="L124" s="160"/>
      <c r="M124" s="48"/>
    </row>
    <row r="125" spans="1:13" ht="12.75" customHeight="1" x14ac:dyDescent="0.2">
      <c r="A125" s="200" t="s">
        <v>627</v>
      </c>
      <c r="B125" s="160" t="s">
        <v>75</v>
      </c>
      <c r="C125" s="160">
        <v>120</v>
      </c>
      <c r="D125" s="158">
        <v>25.48</v>
      </c>
      <c r="E125" s="160"/>
      <c r="F125" s="160"/>
      <c r="G125" s="90"/>
      <c r="H125" s="160">
        <v>72989695796</v>
      </c>
      <c r="I125" s="160">
        <v>16</v>
      </c>
      <c r="J125" s="90">
        <f t="shared" si="13"/>
        <v>4.0768000000000004</v>
      </c>
      <c r="K125" s="160"/>
      <c r="L125" s="160"/>
      <c r="M125" s="48"/>
    </row>
    <row r="126" spans="1:13" ht="12.75" customHeight="1" x14ac:dyDescent="0.2">
      <c r="A126" s="200" t="s">
        <v>628</v>
      </c>
      <c r="B126" s="160" t="s">
        <v>75</v>
      </c>
      <c r="C126" s="160">
        <v>130</v>
      </c>
      <c r="D126" s="158">
        <v>27.02</v>
      </c>
      <c r="E126" s="160"/>
      <c r="F126" s="160"/>
      <c r="G126" s="90"/>
      <c r="H126" s="160">
        <v>72989695797</v>
      </c>
      <c r="I126" s="160">
        <v>15</v>
      </c>
      <c r="J126" s="90">
        <f t="shared" si="13"/>
        <v>4.0529999999999999</v>
      </c>
      <c r="K126" s="160"/>
      <c r="L126" s="160"/>
      <c r="M126" s="48"/>
    </row>
    <row r="127" spans="1:13" ht="12.75" customHeight="1" x14ac:dyDescent="0.2">
      <c r="A127" s="200" t="s">
        <v>629</v>
      </c>
      <c r="B127" s="160" t="s">
        <v>75</v>
      </c>
      <c r="C127" s="160">
        <v>140</v>
      </c>
      <c r="D127" s="158">
        <v>29.05</v>
      </c>
      <c r="E127" s="160"/>
      <c r="F127" s="160"/>
      <c r="G127" s="90"/>
      <c r="H127" s="160">
        <v>72989695798</v>
      </c>
      <c r="I127" s="160">
        <v>14</v>
      </c>
      <c r="J127" s="90">
        <f t="shared" si="13"/>
        <v>4.0670000000000002</v>
      </c>
      <c r="K127" s="160"/>
      <c r="L127" s="160"/>
      <c r="M127" s="48"/>
    </row>
    <row r="128" spans="1:13" ht="12.75" customHeight="1" x14ac:dyDescent="0.2">
      <c r="A128" s="200" t="s">
        <v>630</v>
      </c>
      <c r="B128" s="160" t="s">
        <v>75</v>
      </c>
      <c r="C128" s="160">
        <v>150</v>
      </c>
      <c r="D128" s="158">
        <v>31.05</v>
      </c>
      <c r="E128" s="160"/>
      <c r="F128" s="160"/>
      <c r="G128" s="90"/>
      <c r="H128" s="160">
        <v>72989695799</v>
      </c>
      <c r="I128" s="160">
        <v>13</v>
      </c>
      <c r="J128" s="90">
        <f t="shared" si="13"/>
        <v>4.0365000000000002</v>
      </c>
      <c r="K128" s="160"/>
      <c r="L128" s="160"/>
      <c r="M128" s="48"/>
    </row>
    <row r="129" spans="1:13" ht="12.75" customHeight="1" x14ac:dyDescent="0.2">
      <c r="A129" s="202" t="s">
        <v>631</v>
      </c>
      <c r="B129" s="165" t="s">
        <v>75</v>
      </c>
      <c r="C129" s="165">
        <v>160</v>
      </c>
      <c r="D129" s="163">
        <v>32.700000000000003</v>
      </c>
      <c r="E129" s="165"/>
      <c r="F129" s="165"/>
      <c r="G129" s="91"/>
      <c r="H129" s="165">
        <v>72989695800</v>
      </c>
      <c r="I129" s="165">
        <v>12</v>
      </c>
      <c r="J129" s="91">
        <f t="shared" si="13"/>
        <v>3.9240000000000004</v>
      </c>
      <c r="K129" s="165"/>
      <c r="L129" s="165"/>
      <c r="M129" s="49"/>
    </row>
    <row r="130" spans="1:13" ht="12.75" customHeight="1" x14ac:dyDescent="0.2">
      <c r="A130" s="252" t="s">
        <v>902</v>
      </c>
      <c r="B130" s="67" t="s">
        <v>76</v>
      </c>
      <c r="C130" s="67">
        <v>20</v>
      </c>
      <c r="D130" s="63">
        <v>9.85</v>
      </c>
      <c r="E130" s="64">
        <v>72989694705</v>
      </c>
      <c r="F130" s="69">
        <v>20</v>
      </c>
      <c r="G130" s="253">
        <f t="shared" ref="G130:G137" si="14">F130*D130/100</f>
        <v>1.97</v>
      </c>
      <c r="H130" s="64"/>
      <c r="I130" s="251"/>
      <c r="J130" s="65"/>
      <c r="K130" s="64"/>
      <c r="L130" s="251"/>
      <c r="M130" s="65"/>
    </row>
    <row r="131" spans="1:13" ht="12.75" customHeight="1" x14ac:dyDescent="0.2">
      <c r="A131" s="252" t="s">
        <v>632</v>
      </c>
      <c r="B131" s="67" t="s">
        <v>76</v>
      </c>
      <c r="C131" s="67">
        <v>30</v>
      </c>
      <c r="D131" s="63">
        <v>12</v>
      </c>
      <c r="E131" s="64">
        <v>72989695801</v>
      </c>
      <c r="F131" s="69">
        <v>16</v>
      </c>
      <c r="G131" s="253">
        <f t="shared" si="14"/>
        <v>1.92</v>
      </c>
      <c r="H131" s="64"/>
      <c r="I131" s="251"/>
      <c r="J131" s="65"/>
      <c r="K131" s="64"/>
      <c r="L131" s="251"/>
      <c r="M131" s="65"/>
    </row>
    <row r="132" spans="1:13" ht="12.75" customHeight="1" x14ac:dyDescent="0.2">
      <c r="A132" s="252" t="s">
        <v>633</v>
      </c>
      <c r="B132" s="67" t="s">
        <v>76</v>
      </c>
      <c r="C132" s="67">
        <v>35</v>
      </c>
      <c r="D132" s="63">
        <v>13.2</v>
      </c>
      <c r="E132" s="64">
        <v>72989695802</v>
      </c>
      <c r="F132" s="69">
        <v>15</v>
      </c>
      <c r="G132" s="253">
        <f t="shared" si="14"/>
        <v>1.98</v>
      </c>
      <c r="H132" s="64"/>
      <c r="I132" s="251"/>
      <c r="J132" s="65"/>
      <c r="K132" s="64"/>
      <c r="L132" s="251"/>
      <c r="M132" s="65"/>
    </row>
    <row r="133" spans="1:13" ht="12.75" customHeight="1" x14ac:dyDescent="0.2">
      <c r="A133" s="252" t="s">
        <v>634</v>
      </c>
      <c r="B133" s="67" t="s">
        <v>76</v>
      </c>
      <c r="C133" s="67">
        <v>40</v>
      </c>
      <c r="D133" s="63">
        <v>14.13</v>
      </c>
      <c r="E133" s="64">
        <v>72989695803</v>
      </c>
      <c r="F133" s="69">
        <v>14</v>
      </c>
      <c r="G133" s="253">
        <f t="shared" si="14"/>
        <v>1.9782000000000002</v>
      </c>
      <c r="H133" s="64"/>
      <c r="I133" s="251"/>
      <c r="J133" s="65"/>
      <c r="K133" s="64"/>
      <c r="L133" s="251"/>
      <c r="M133" s="65"/>
    </row>
    <row r="134" spans="1:13" ht="12.75" customHeight="1" x14ac:dyDescent="0.2">
      <c r="A134" s="252" t="s">
        <v>635</v>
      </c>
      <c r="B134" s="67" t="s">
        <v>76</v>
      </c>
      <c r="C134" s="67">
        <v>45</v>
      </c>
      <c r="D134" s="63">
        <v>15.44</v>
      </c>
      <c r="E134" s="64">
        <v>72989695804</v>
      </c>
      <c r="F134" s="69">
        <v>13</v>
      </c>
      <c r="G134" s="253">
        <f t="shared" si="14"/>
        <v>2.0072000000000001</v>
      </c>
      <c r="H134" s="64"/>
      <c r="I134" s="251"/>
      <c r="J134" s="65"/>
      <c r="K134" s="64"/>
      <c r="L134" s="251"/>
      <c r="M134" s="65"/>
    </row>
    <row r="135" spans="1:13" ht="12.75" customHeight="1" x14ac:dyDescent="0.2">
      <c r="A135" s="68" t="s">
        <v>636</v>
      </c>
      <c r="B135" s="67" t="s">
        <v>76</v>
      </c>
      <c r="C135" s="67">
        <v>50</v>
      </c>
      <c r="D135" s="63">
        <v>16.739999999999998</v>
      </c>
      <c r="E135" s="64">
        <v>72989695805</v>
      </c>
      <c r="F135" s="69">
        <v>12</v>
      </c>
      <c r="G135" s="253">
        <f t="shared" si="14"/>
        <v>2.0087999999999999</v>
      </c>
      <c r="H135" s="64"/>
      <c r="I135" s="67"/>
      <c r="J135" s="65"/>
      <c r="K135" s="64"/>
      <c r="L135" s="67"/>
      <c r="M135" s="65"/>
    </row>
    <row r="136" spans="1:13" ht="12.75" customHeight="1" x14ac:dyDescent="0.2">
      <c r="A136" s="68" t="s">
        <v>637</v>
      </c>
      <c r="B136" s="67" t="s">
        <v>76</v>
      </c>
      <c r="C136" s="67">
        <v>60</v>
      </c>
      <c r="D136" s="63">
        <v>19.36</v>
      </c>
      <c r="E136" s="64">
        <v>72989695806</v>
      </c>
      <c r="F136" s="69">
        <v>10</v>
      </c>
      <c r="G136" s="253">
        <f t="shared" si="14"/>
        <v>1.9359999999999999</v>
      </c>
      <c r="H136" s="64"/>
      <c r="I136" s="67"/>
      <c r="J136" s="65"/>
      <c r="K136" s="64"/>
      <c r="L136" s="67"/>
      <c r="M136" s="65"/>
    </row>
    <row r="137" spans="1:13" ht="12.75" customHeight="1" x14ac:dyDescent="0.2">
      <c r="A137" s="68" t="s">
        <v>948</v>
      </c>
      <c r="B137" s="67" t="s">
        <v>76</v>
      </c>
      <c r="C137" s="67">
        <v>65</v>
      </c>
      <c r="D137" s="63">
        <v>20.864999999999998</v>
      </c>
      <c r="E137" s="64">
        <v>72989694709</v>
      </c>
      <c r="F137" s="69">
        <v>10</v>
      </c>
      <c r="G137" s="253">
        <f t="shared" si="14"/>
        <v>2.0864999999999996</v>
      </c>
      <c r="H137" s="64"/>
      <c r="I137" s="67"/>
      <c r="J137" s="65"/>
      <c r="K137" s="64"/>
      <c r="L137" s="67"/>
      <c r="M137" s="65"/>
    </row>
    <row r="138" spans="1:13" x14ac:dyDescent="0.2">
      <c r="A138" s="68" t="s">
        <v>638</v>
      </c>
      <c r="B138" s="67" t="s">
        <v>76</v>
      </c>
      <c r="C138" s="67">
        <v>70</v>
      </c>
      <c r="D138" s="63">
        <v>21.96</v>
      </c>
      <c r="E138" s="64"/>
      <c r="F138" s="69"/>
      <c r="G138" s="65"/>
      <c r="H138" s="64">
        <v>72989695807</v>
      </c>
      <c r="I138" s="67">
        <v>19</v>
      </c>
      <c r="J138" s="253">
        <f t="shared" ref="J138:J147" si="15">I138*D138/100</f>
        <v>4.1723999999999997</v>
      </c>
      <c r="K138" s="64"/>
      <c r="L138" s="67"/>
      <c r="M138" s="253"/>
    </row>
    <row r="139" spans="1:13" x14ac:dyDescent="0.2">
      <c r="A139" s="68" t="s">
        <v>639</v>
      </c>
      <c r="B139" s="67" t="s">
        <v>76</v>
      </c>
      <c r="C139" s="67">
        <v>80</v>
      </c>
      <c r="D139" s="63">
        <v>24.48</v>
      </c>
      <c r="E139" s="64"/>
      <c r="F139" s="69"/>
      <c r="G139" s="65"/>
      <c r="H139" s="64">
        <v>72989695808</v>
      </c>
      <c r="I139" s="67">
        <v>17</v>
      </c>
      <c r="J139" s="253">
        <f t="shared" si="15"/>
        <v>4.1616</v>
      </c>
      <c r="K139" s="64"/>
      <c r="L139" s="67"/>
      <c r="M139" s="253"/>
    </row>
    <row r="140" spans="1:13" ht="12.75" customHeight="1" x14ac:dyDescent="0.2">
      <c r="A140" s="68" t="s">
        <v>640</v>
      </c>
      <c r="B140" s="67" t="s">
        <v>76</v>
      </c>
      <c r="C140" s="67">
        <v>90</v>
      </c>
      <c r="D140" s="63">
        <v>27.12</v>
      </c>
      <c r="E140" s="64"/>
      <c r="F140" s="69"/>
      <c r="G140" s="65"/>
      <c r="H140" s="64">
        <v>72989695809</v>
      </c>
      <c r="I140" s="67">
        <v>15</v>
      </c>
      <c r="J140" s="253">
        <f t="shared" si="15"/>
        <v>4.0680000000000005</v>
      </c>
      <c r="K140" s="64"/>
      <c r="L140" s="67"/>
      <c r="M140" s="253"/>
    </row>
    <row r="141" spans="1:13" x14ac:dyDescent="0.2">
      <c r="A141" s="68" t="s">
        <v>641</v>
      </c>
      <c r="B141" s="67" t="s">
        <v>76</v>
      </c>
      <c r="C141" s="67">
        <v>100</v>
      </c>
      <c r="D141" s="63">
        <v>29.77</v>
      </c>
      <c r="E141" s="64"/>
      <c r="F141" s="69"/>
      <c r="G141" s="65"/>
      <c r="H141" s="64">
        <v>72989695810</v>
      </c>
      <c r="I141" s="67">
        <v>14</v>
      </c>
      <c r="J141" s="253">
        <f t="shared" si="15"/>
        <v>4.1677999999999997</v>
      </c>
      <c r="K141" s="64"/>
      <c r="L141" s="67"/>
      <c r="M141" s="253"/>
    </row>
    <row r="142" spans="1:13" x14ac:dyDescent="0.2">
      <c r="A142" s="68" t="s">
        <v>642</v>
      </c>
      <c r="B142" s="67" t="s">
        <v>76</v>
      </c>
      <c r="C142" s="67">
        <v>110</v>
      </c>
      <c r="D142" s="63">
        <v>32.409999999999997</v>
      </c>
      <c r="E142" s="64"/>
      <c r="F142" s="69"/>
      <c r="G142" s="65"/>
      <c r="H142" s="64">
        <v>72989695811</v>
      </c>
      <c r="I142" s="67">
        <v>12</v>
      </c>
      <c r="J142" s="253">
        <f t="shared" si="15"/>
        <v>3.8891999999999998</v>
      </c>
      <c r="K142" s="64"/>
      <c r="L142" s="67"/>
      <c r="M142" s="253"/>
    </row>
    <row r="143" spans="1:13" x14ac:dyDescent="0.2">
      <c r="A143" s="68" t="s">
        <v>643</v>
      </c>
      <c r="B143" s="67" t="s">
        <v>76</v>
      </c>
      <c r="C143" s="67">
        <v>120</v>
      </c>
      <c r="D143" s="63">
        <v>35.06</v>
      </c>
      <c r="E143" s="64"/>
      <c r="F143" s="69"/>
      <c r="G143" s="65"/>
      <c r="H143" s="64">
        <v>72989695833</v>
      </c>
      <c r="I143" s="67">
        <v>12</v>
      </c>
      <c r="J143" s="253">
        <f t="shared" si="15"/>
        <v>4.2072000000000003</v>
      </c>
      <c r="K143" s="64"/>
      <c r="L143" s="67"/>
      <c r="M143" s="253"/>
    </row>
    <row r="144" spans="1:13" x14ac:dyDescent="0.2">
      <c r="A144" s="68" t="s">
        <v>644</v>
      </c>
      <c r="B144" s="67" t="s">
        <v>76</v>
      </c>
      <c r="C144" s="67">
        <v>130</v>
      </c>
      <c r="D144" s="63">
        <v>37.26</v>
      </c>
      <c r="E144" s="64"/>
      <c r="F144" s="69"/>
      <c r="G144" s="65"/>
      <c r="H144" s="64">
        <v>72989695834</v>
      </c>
      <c r="I144" s="67">
        <v>11</v>
      </c>
      <c r="J144" s="253">
        <f t="shared" si="15"/>
        <v>4.0985999999999994</v>
      </c>
      <c r="K144" s="64"/>
      <c r="L144" s="67"/>
      <c r="M144" s="253"/>
    </row>
    <row r="145" spans="1:13" x14ac:dyDescent="0.2">
      <c r="A145" s="68" t="s">
        <v>645</v>
      </c>
      <c r="B145" s="67" t="s">
        <v>76</v>
      </c>
      <c r="C145" s="67">
        <v>140</v>
      </c>
      <c r="D145" s="63">
        <v>40.78</v>
      </c>
      <c r="E145" s="64"/>
      <c r="F145" s="69"/>
      <c r="G145" s="65"/>
      <c r="H145" s="64">
        <v>72989695835</v>
      </c>
      <c r="I145" s="67">
        <v>10</v>
      </c>
      <c r="J145" s="253">
        <f t="shared" si="15"/>
        <v>4.0780000000000003</v>
      </c>
      <c r="K145" s="64"/>
      <c r="L145" s="67"/>
      <c r="M145" s="253"/>
    </row>
    <row r="146" spans="1:13" x14ac:dyDescent="0.2">
      <c r="A146" s="68" t="s">
        <v>646</v>
      </c>
      <c r="B146" s="67" t="s">
        <v>76</v>
      </c>
      <c r="C146" s="67">
        <v>150</v>
      </c>
      <c r="D146" s="63">
        <v>42.36</v>
      </c>
      <c r="E146" s="64"/>
      <c r="F146" s="69"/>
      <c r="G146" s="65"/>
      <c r="H146" s="64">
        <v>72989695836</v>
      </c>
      <c r="I146" s="67">
        <v>10</v>
      </c>
      <c r="J146" s="253">
        <f t="shared" si="15"/>
        <v>4.2360000000000007</v>
      </c>
      <c r="K146" s="64"/>
      <c r="L146" s="67"/>
      <c r="M146" s="253"/>
    </row>
    <row r="147" spans="1:13" x14ac:dyDescent="0.2">
      <c r="A147" s="254" t="s">
        <v>1169</v>
      </c>
      <c r="B147" s="255" t="s">
        <v>76</v>
      </c>
      <c r="C147" s="255">
        <v>170</v>
      </c>
      <c r="D147" s="256">
        <v>47.95</v>
      </c>
      <c r="E147" s="257"/>
      <c r="F147" s="258"/>
      <c r="G147" s="66"/>
      <c r="H147" s="257">
        <v>72989694710</v>
      </c>
      <c r="I147" s="255">
        <v>9</v>
      </c>
      <c r="J147" s="75">
        <f t="shared" si="15"/>
        <v>4.3155000000000001</v>
      </c>
      <c r="K147" s="259"/>
      <c r="L147" s="255"/>
      <c r="M147" s="75"/>
    </row>
    <row r="148" spans="1:13" x14ac:dyDescent="0.2">
      <c r="A148" s="241" t="s">
        <v>647</v>
      </c>
      <c r="B148" s="260" t="s">
        <v>86</v>
      </c>
      <c r="C148" s="260">
        <v>20</v>
      </c>
      <c r="D148" s="243">
        <v>13.99</v>
      </c>
      <c r="E148" s="261"/>
      <c r="F148" s="261"/>
      <c r="G148" s="261"/>
      <c r="H148" s="260">
        <v>72989695812</v>
      </c>
      <c r="I148" s="242">
        <v>29</v>
      </c>
      <c r="J148" s="262">
        <v>4.0599999999999996</v>
      </c>
      <c r="K148" s="245"/>
      <c r="L148" s="187"/>
      <c r="M148" s="28"/>
    </row>
    <row r="149" spans="1:13" x14ac:dyDescent="0.2">
      <c r="A149" s="185" t="s">
        <v>648</v>
      </c>
      <c r="B149" s="245" t="s">
        <v>86</v>
      </c>
      <c r="C149" s="245">
        <v>30</v>
      </c>
      <c r="D149" s="51">
        <v>16.739999999999998</v>
      </c>
      <c r="E149" s="160"/>
      <c r="F149" s="160"/>
      <c r="G149" s="160"/>
      <c r="H149" s="263">
        <v>72989695814</v>
      </c>
      <c r="I149" s="187">
        <v>24</v>
      </c>
      <c r="J149" s="28">
        <v>4.0199999999999996</v>
      </c>
      <c r="K149" s="245"/>
      <c r="L149" s="187"/>
      <c r="M149" s="28"/>
    </row>
    <row r="150" spans="1:13" x14ac:dyDescent="0.2">
      <c r="A150" s="185" t="s">
        <v>649</v>
      </c>
      <c r="B150" s="245" t="s">
        <v>86</v>
      </c>
      <c r="C150" s="245">
        <v>35</v>
      </c>
      <c r="D150" s="51">
        <v>18.260000000000002</v>
      </c>
      <c r="E150" s="160"/>
      <c r="F150" s="160"/>
      <c r="G150" s="160"/>
      <c r="H150" s="245">
        <v>72989695815</v>
      </c>
      <c r="I150" s="187">
        <v>22</v>
      </c>
      <c r="J150" s="28">
        <v>4.0199999999999996</v>
      </c>
      <c r="K150" s="245"/>
      <c r="L150" s="187"/>
      <c r="M150" s="28"/>
    </row>
    <row r="151" spans="1:13" x14ac:dyDescent="0.2">
      <c r="A151" s="185" t="s">
        <v>650</v>
      </c>
      <c r="B151" s="245" t="s">
        <v>86</v>
      </c>
      <c r="C151" s="245">
        <v>40</v>
      </c>
      <c r="D151" s="51">
        <v>19.760000000000002</v>
      </c>
      <c r="E151" s="160"/>
      <c r="F151" s="160"/>
      <c r="G151" s="160"/>
      <c r="H151" s="245">
        <v>72989695816</v>
      </c>
      <c r="I151" s="187">
        <v>20</v>
      </c>
      <c r="J151" s="28">
        <v>3.95</v>
      </c>
      <c r="K151" s="245"/>
      <c r="L151" s="187"/>
      <c r="M151" s="28"/>
    </row>
    <row r="152" spans="1:13" x14ac:dyDescent="0.2">
      <c r="A152" s="185" t="s">
        <v>651</v>
      </c>
      <c r="B152" s="245" t="s">
        <v>86</v>
      </c>
      <c r="C152" s="245">
        <v>45</v>
      </c>
      <c r="D152" s="51">
        <v>21.26</v>
      </c>
      <c r="E152" s="160"/>
      <c r="F152" s="160"/>
      <c r="G152" s="160"/>
      <c r="H152" s="245">
        <v>72989695817</v>
      </c>
      <c r="I152" s="187">
        <v>19</v>
      </c>
      <c r="J152" s="28">
        <v>4.04</v>
      </c>
      <c r="K152" s="245"/>
      <c r="L152" s="187"/>
      <c r="M152" s="28"/>
    </row>
    <row r="153" spans="1:13" x14ac:dyDescent="0.2">
      <c r="A153" s="185" t="s">
        <v>652</v>
      </c>
      <c r="B153" s="245" t="s">
        <v>86</v>
      </c>
      <c r="C153" s="245">
        <v>50</v>
      </c>
      <c r="D153" s="51">
        <v>22.93</v>
      </c>
      <c r="E153" s="160"/>
      <c r="F153" s="160"/>
      <c r="G153" s="160"/>
      <c r="H153" s="245">
        <v>72989695818</v>
      </c>
      <c r="I153" s="187">
        <v>18</v>
      </c>
      <c r="J153" s="28">
        <v>4.13</v>
      </c>
      <c r="K153" s="245"/>
      <c r="L153" s="187"/>
      <c r="M153" s="28"/>
    </row>
    <row r="154" spans="1:13" x14ac:dyDescent="0.2">
      <c r="A154" s="185" t="s">
        <v>653</v>
      </c>
      <c r="B154" s="245" t="s">
        <v>86</v>
      </c>
      <c r="C154" s="245">
        <v>55</v>
      </c>
      <c r="D154" s="51">
        <v>24.4</v>
      </c>
      <c r="E154" s="160"/>
      <c r="F154" s="160"/>
      <c r="G154" s="160"/>
      <c r="H154" s="245">
        <v>72989695819</v>
      </c>
      <c r="I154" s="187">
        <v>17</v>
      </c>
      <c r="J154" s="28">
        <v>4.1500000000000004</v>
      </c>
      <c r="K154" s="245"/>
      <c r="L154" s="187"/>
      <c r="M154" s="28"/>
    </row>
    <row r="155" spans="1:13" x14ac:dyDescent="0.2">
      <c r="A155" s="185" t="s">
        <v>654</v>
      </c>
      <c r="B155" s="245" t="s">
        <v>86</v>
      </c>
      <c r="C155" s="245">
        <v>60</v>
      </c>
      <c r="D155" s="51">
        <v>26.46</v>
      </c>
      <c r="E155" s="160"/>
      <c r="F155" s="160"/>
      <c r="G155" s="160"/>
      <c r="H155" s="245">
        <v>72989695820</v>
      </c>
      <c r="I155" s="187">
        <v>15</v>
      </c>
      <c r="J155" s="28">
        <v>3.97</v>
      </c>
      <c r="K155" s="245"/>
      <c r="L155" s="187"/>
      <c r="M155" s="28"/>
    </row>
    <row r="156" spans="1:13" x14ac:dyDescent="0.2">
      <c r="A156" s="196" t="s">
        <v>655</v>
      </c>
      <c r="B156" s="245" t="s">
        <v>86</v>
      </c>
      <c r="C156" s="201" t="s">
        <v>37</v>
      </c>
      <c r="D156" s="51">
        <v>28</v>
      </c>
      <c r="E156" s="160"/>
      <c r="F156" s="160"/>
      <c r="G156" s="160"/>
      <c r="H156" s="245">
        <v>72989695821</v>
      </c>
      <c r="I156" s="187">
        <v>14</v>
      </c>
      <c r="J156" s="28">
        <v>3.92</v>
      </c>
      <c r="K156" s="245"/>
      <c r="L156" s="187"/>
      <c r="M156" s="28"/>
    </row>
    <row r="157" spans="1:13" x14ac:dyDescent="0.2">
      <c r="A157" s="185" t="s">
        <v>656</v>
      </c>
      <c r="B157" s="245" t="s">
        <v>86</v>
      </c>
      <c r="C157" s="245">
        <v>70</v>
      </c>
      <c r="D157" s="51">
        <v>29.77</v>
      </c>
      <c r="E157" s="160"/>
      <c r="F157" s="160"/>
      <c r="G157" s="160"/>
      <c r="H157" s="245">
        <v>72989695822</v>
      </c>
      <c r="I157" s="187">
        <v>14</v>
      </c>
      <c r="J157" s="28">
        <v>4.17</v>
      </c>
      <c r="K157" s="245"/>
      <c r="L157" s="187"/>
      <c r="M157" s="28"/>
    </row>
    <row r="158" spans="1:13" x14ac:dyDescent="0.2">
      <c r="A158" s="185" t="s">
        <v>657</v>
      </c>
      <c r="B158" s="245" t="s">
        <v>86</v>
      </c>
      <c r="C158" s="245">
        <v>80</v>
      </c>
      <c r="D158" s="51">
        <v>33.299999999999997</v>
      </c>
      <c r="E158" s="160"/>
      <c r="F158" s="160"/>
      <c r="G158" s="160"/>
      <c r="H158" s="245">
        <v>72989695824</v>
      </c>
      <c r="I158" s="187">
        <v>12</v>
      </c>
      <c r="J158" s="28">
        <v>4</v>
      </c>
      <c r="K158" s="245"/>
      <c r="L158" s="187"/>
      <c r="M158" s="28"/>
    </row>
    <row r="159" spans="1:13" x14ac:dyDescent="0.2">
      <c r="A159" s="185" t="s">
        <v>658</v>
      </c>
      <c r="B159" s="245" t="s">
        <v>86</v>
      </c>
      <c r="C159" s="245">
        <v>90</v>
      </c>
      <c r="D159" s="51">
        <v>36.6</v>
      </c>
      <c r="E159" s="160"/>
      <c r="F159" s="160"/>
      <c r="G159" s="160"/>
      <c r="H159" s="245">
        <v>72989695825</v>
      </c>
      <c r="I159" s="187">
        <v>11</v>
      </c>
      <c r="J159" s="28">
        <v>4.03</v>
      </c>
      <c r="K159" s="245"/>
      <c r="L159" s="187"/>
      <c r="M159" s="28"/>
    </row>
    <row r="160" spans="1:13" x14ac:dyDescent="0.2">
      <c r="A160" s="185" t="s">
        <v>659</v>
      </c>
      <c r="B160" s="245" t="s">
        <v>86</v>
      </c>
      <c r="C160" s="245">
        <v>100</v>
      </c>
      <c r="D160" s="51">
        <v>40.130000000000003</v>
      </c>
      <c r="E160" s="160"/>
      <c r="F160" s="160"/>
      <c r="G160" s="160"/>
      <c r="H160" s="245">
        <v>72989695826</v>
      </c>
      <c r="I160" s="187">
        <v>10</v>
      </c>
      <c r="J160" s="28">
        <v>4.01</v>
      </c>
      <c r="K160" s="245"/>
      <c r="L160" s="187"/>
      <c r="M160" s="28"/>
    </row>
    <row r="161" spans="1:13" x14ac:dyDescent="0.2">
      <c r="A161" s="185" t="s">
        <v>660</v>
      </c>
      <c r="B161" s="245" t="s">
        <v>86</v>
      </c>
      <c r="C161" s="245">
        <v>110</v>
      </c>
      <c r="D161" s="51">
        <v>42.9</v>
      </c>
      <c r="E161" s="160"/>
      <c r="F161" s="160"/>
      <c r="G161" s="160"/>
      <c r="H161" s="245">
        <v>72989695827</v>
      </c>
      <c r="I161" s="187">
        <v>9</v>
      </c>
      <c r="J161" s="28">
        <v>3.86</v>
      </c>
      <c r="K161" s="245"/>
      <c r="L161" s="187"/>
      <c r="M161" s="28"/>
    </row>
    <row r="162" spans="1:13" x14ac:dyDescent="0.2">
      <c r="A162" s="185" t="s">
        <v>661</v>
      </c>
      <c r="B162" s="245" t="s">
        <v>86</v>
      </c>
      <c r="C162" s="245">
        <v>120</v>
      </c>
      <c r="D162" s="51">
        <v>46.4</v>
      </c>
      <c r="E162" s="160"/>
      <c r="F162" s="160"/>
      <c r="G162" s="160"/>
      <c r="H162" s="245">
        <v>72989695828</v>
      </c>
      <c r="I162" s="187">
        <v>9</v>
      </c>
      <c r="J162" s="28">
        <v>4.18</v>
      </c>
      <c r="K162" s="245"/>
      <c r="L162" s="187"/>
      <c r="M162" s="28"/>
    </row>
    <row r="163" spans="1:13" x14ac:dyDescent="0.2">
      <c r="A163" s="185" t="s">
        <v>662</v>
      </c>
      <c r="B163" s="245" t="s">
        <v>86</v>
      </c>
      <c r="C163" s="245">
        <v>130</v>
      </c>
      <c r="D163" s="51">
        <v>49.38</v>
      </c>
      <c r="E163" s="160"/>
      <c r="F163" s="160"/>
      <c r="G163" s="160"/>
      <c r="H163" s="245">
        <v>72989695829</v>
      </c>
      <c r="I163" s="187">
        <v>8</v>
      </c>
      <c r="J163" s="28">
        <v>3.95</v>
      </c>
      <c r="K163" s="245"/>
      <c r="L163" s="187"/>
      <c r="M163" s="28"/>
    </row>
    <row r="164" spans="1:13" x14ac:dyDescent="0.2">
      <c r="A164" s="185" t="s">
        <v>663</v>
      </c>
      <c r="B164" s="245" t="s">
        <v>86</v>
      </c>
      <c r="C164" s="245">
        <v>140</v>
      </c>
      <c r="D164" s="51">
        <v>52.74</v>
      </c>
      <c r="E164" s="160"/>
      <c r="F164" s="160"/>
      <c r="G164" s="160"/>
      <c r="H164" s="245">
        <v>72989695830</v>
      </c>
      <c r="I164" s="187">
        <v>8</v>
      </c>
      <c r="J164" s="28">
        <v>4.22</v>
      </c>
      <c r="K164" s="245"/>
      <c r="L164" s="187"/>
      <c r="M164" s="28"/>
    </row>
    <row r="165" spans="1:13" x14ac:dyDescent="0.2">
      <c r="A165" s="185" t="s">
        <v>664</v>
      </c>
      <c r="B165" s="245" t="s">
        <v>86</v>
      </c>
      <c r="C165" s="245">
        <v>150</v>
      </c>
      <c r="D165" s="51">
        <v>56.43</v>
      </c>
      <c r="E165" s="160"/>
      <c r="F165" s="160"/>
      <c r="G165" s="160"/>
      <c r="H165" s="245">
        <v>72989695831</v>
      </c>
      <c r="I165" s="187">
        <v>7</v>
      </c>
      <c r="J165" s="28">
        <v>3.95</v>
      </c>
      <c r="K165" s="245"/>
      <c r="L165" s="187"/>
      <c r="M165" s="28"/>
    </row>
    <row r="166" spans="1:13" x14ac:dyDescent="0.2">
      <c r="A166" s="185" t="s">
        <v>665</v>
      </c>
      <c r="B166" s="245" t="s">
        <v>86</v>
      </c>
      <c r="C166" s="245">
        <v>160</v>
      </c>
      <c r="D166" s="51">
        <v>59.64</v>
      </c>
      <c r="E166" s="160"/>
      <c r="F166" s="160"/>
      <c r="G166" s="160"/>
      <c r="H166" s="245">
        <v>72989695832</v>
      </c>
      <c r="I166" s="187">
        <v>7</v>
      </c>
      <c r="J166" s="28">
        <v>4.17</v>
      </c>
      <c r="K166" s="245"/>
      <c r="L166" s="187"/>
      <c r="M166" s="28"/>
    </row>
    <row r="167" spans="1:13" x14ac:dyDescent="0.2">
      <c r="A167" s="264" t="s">
        <v>666</v>
      </c>
      <c r="B167" s="265" t="s">
        <v>86</v>
      </c>
      <c r="C167" s="265">
        <v>180</v>
      </c>
      <c r="D167" s="266">
        <v>66.900000000000006</v>
      </c>
      <c r="E167" s="265" t="s">
        <v>667</v>
      </c>
      <c r="F167" s="265"/>
      <c r="G167" s="265"/>
      <c r="H167" s="265"/>
      <c r="I167" s="267"/>
      <c r="J167" s="268"/>
      <c r="K167" s="265">
        <v>72989695600</v>
      </c>
      <c r="L167" s="267">
        <v>12</v>
      </c>
      <c r="M167" s="268">
        <f>L167*D167/100</f>
        <v>8.0280000000000005</v>
      </c>
    </row>
    <row r="168" spans="1:13" x14ac:dyDescent="0.2">
      <c r="A168" s="264" t="s">
        <v>668</v>
      </c>
      <c r="B168" s="265" t="s">
        <v>86</v>
      </c>
      <c r="C168" s="265">
        <v>200</v>
      </c>
      <c r="D168" s="266">
        <v>73.8</v>
      </c>
      <c r="E168" s="265" t="s">
        <v>667</v>
      </c>
      <c r="F168" s="265"/>
      <c r="G168" s="265"/>
      <c r="H168" s="265"/>
      <c r="I168" s="267"/>
      <c r="J168" s="268"/>
      <c r="K168" s="265">
        <v>72989695601</v>
      </c>
      <c r="L168" s="267">
        <v>11</v>
      </c>
      <c r="M168" s="268">
        <f>L168*D168/100</f>
        <v>8.1180000000000003</v>
      </c>
    </row>
    <row r="169" spans="1:13" x14ac:dyDescent="0.2">
      <c r="A169" s="264" t="s">
        <v>932</v>
      </c>
      <c r="B169" s="265" t="s">
        <v>86</v>
      </c>
      <c r="C169" s="265">
        <v>210</v>
      </c>
      <c r="D169" s="266">
        <v>77.680000000000007</v>
      </c>
      <c r="E169" s="265" t="s">
        <v>667</v>
      </c>
      <c r="F169" s="265"/>
      <c r="G169" s="265"/>
      <c r="H169" s="265"/>
      <c r="I169" s="267"/>
      <c r="J169" s="268"/>
      <c r="K169" s="265">
        <v>72989695603</v>
      </c>
      <c r="L169" s="267">
        <v>10</v>
      </c>
      <c r="M169" s="268">
        <f>L169*D169/100</f>
        <v>7.7680000000000007</v>
      </c>
    </row>
    <row r="170" spans="1:13" x14ac:dyDescent="0.2">
      <c r="A170" s="264" t="s">
        <v>669</v>
      </c>
      <c r="B170" s="265" t="s">
        <v>86</v>
      </c>
      <c r="C170" s="265">
        <v>220</v>
      </c>
      <c r="D170" s="266">
        <v>81.569999999999993</v>
      </c>
      <c r="E170" s="265" t="s">
        <v>667</v>
      </c>
      <c r="F170" s="265"/>
      <c r="G170" s="265"/>
      <c r="H170" s="265"/>
      <c r="I170" s="267"/>
      <c r="J170" s="268"/>
      <c r="K170" s="265">
        <v>72989695813</v>
      </c>
      <c r="L170" s="267">
        <v>10</v>
      </c>
      <c r="M170" s="268">
        <f>L170*D170/100</f>
        <v>8.157</v>
      </c>
    </row>
    <row r="171" spans="1:13" x14ac:dyDescent="0.2">
      <c r="A171" s="264" t="s">
        <v>670</v>
      </c>
      <c r="B171" s="265" t="s">
        <v>86</v>
      </c>
      <c r="C171" s="265">
        <v>240</v>
      </c>
      <c r="D171" s="266">
        <v>86.16</v>
      </c>
      <c r="E171" s="265" t="s">
        <v>667</v>
      </c>
      <c r="F171" s="265"/>
      <c r="G171" s="265"/>
      <c r="H171" s="265"/>
      <c r="I171" s="267"/>
      <c r="J171" s="268"/>
      <c r="K171" s="265">
        <v>72989695602</v>
      </c>
      <c r="L171" s="267">
        <v>9</v>
      </c>
      <c r="M171" s="268">
        <f>L171*D171/100</f>
        <v>7.7543999999999995</v>
      </c>
    </row>
    <row r="172" spans="1:13" x14ac:dyDescent="0.2">
      <c r="A172" s="181" t="s">
        <v>671</v>
      </c>
      <c r="B172" s="155" t="s">
        <v>77</v>
      </c>
      <c r="C172" s="155">
        <v>30</v>
      </c>
      <c r="D172" s="153">
        <v>22.4</v>
      </c>
      <c r="E172" s="155"/>
      <c r="F172" s="155"/>
      <c r="G172" s="155"/>
      <c r="H172" s="269">
        <v>72989695880</v>
      </c>
      <c r="I172" s="208">
        <v>18</v>
      </c>
      <c r="J172" s="47">
        <v>4.03</v>
      </c>
      <c r="K172" s="269"/>
      <c r="L172" s="208"/>
      <c r="M172" s="47"/>
    </row>
    <row r="173" spans="1:13" x14ac:dyDescent="0.2">
      <c r="A173" s="185" t="s">
        <v>672</v>
      </c>
      <c r="B173" s="160" t="s">
        <v>77</v>
      </c>
      <c r="C173" s="160">
        <v>40</v>
      </c>
      <c r="D173" s="158">
        <v>25.96</v>
      </c>
      <c r="E173" s="160"/>
      <c r="F173" s="160"/>
      <c r="G173" s="160"/>
      <c r="H173" s="245">
        <v>72989695882</v>
      </c>
      <c r="I173" s="210">
        <v>16</v>
      </c>
      <c r="J173" s="48">
        <v>4.1500000000000004</v>
      </c>
      <c r="K173" s="245"/>
      <c r="L173" s="210"/>
      <c r="M173" s="48"/>
    </row>
    <row r="174" spans="1:13" x14ac:dyDescent="0.2">
      <c r="A174" s="185" t="s">
        <v>673</v>
      </c>
      <c r="B174" s="160" t="s">
        <v>77</v>
      </c>
      <c r="C174" s="160">
        <v>45</v>
      </c>
      <c r="D174" s="158">
        <v>27.78</v>
      </c>
      <c r="E174" s="160"/>
      <c r="F174" s="160"/>
      <c r="G174" s="160"/>
      <c r="H174" s="245">
        <v>72989695883</v>
      </c>
      <c r="I174" s="210">
        <v>14</v>
      </c>
      <c r="J174" s="48">
        <v>3.89</v>
      </c>
      <c r="K174" s="245"/>
      <c r="L174" s="210"/>
      <c r="M174" s="48"/>
    </row>
    <row r="175" spans="1:13" x14ac:dyDescent="0.2">
      <c r="A175" s="185" t="s">
        <v>674</v>
      </c>
      <c r="B175" s="160" t="s">
        <v>77</v>
      </c>
      <c r="C175" s="160">
        <v>50</v>
      </c>
      <c r="D175" s="158">
        <v>29.66</v>
      </c>
      <c r="E175" s="160"/>
      <c r="F175" s="160"/>
      <c r="G175" s="160"/>
      <c r="H175" s="245">
        <v>72989695884</v>
      </c>
      <c r="I175" s="210">
        <v>13</v>
      </c>
      <c r="J175" s="48">
        <v>3.86</v>
      </c>
      <c r="K175" s="245"/>
      <c r="L175" s="210"/>
      <c r="M175" s="48"/>
    </row>
    <row r="176" spans="1:13" x14ac:dyDescent="0.2">
      <c r="A176" s="185" t="s">
        <v>675</v>
      </c>
      <c r="B176" s="160" t="s">
        <v>77</v>
      </c>
      <c r="C176" s="160">
        <v>60</v>
      </c>
      <c r="D176" s="158">
        <v>34.44</v>
      </c>
      <c r="E176" s="160"/>
      <c r="F176" s="160"/>
      <c r="G176" s="160"/>
      <c r="H176" s="245">
        <v>72989695886</v>
      </c>
      <c r="I176" s="210">
        <v>12</v>
      </c>
      <c r="J176" s="48">
        <v>4.13</v>
      </c>
      <c r="K176" s="245"/>
      <c r="L176" s="210"/>
      <c r="M176" s="48"/>
    </row>
    <row r="177" spans="1:13" x14ac:dyDescent="0.2">
      <c r="A177" s="185" t="s">
        <v>676</v>
      </c>
      <c r="B177" s="160" t="s">
        <v>77</v>
      </c>
      <c r="C177" s="160">
        <v>70</v>
      </c>
      <c r="D177" s="158">
        <v>38.14</v>
      </c>
      <c r="E177" s="160"/>
      <c r="F177" s="160"/>
      <c r="G177" s="160"/>
      <c r="H177" s="245">
        <v>72989695888</v>
      </c>
      <c r="I177" s="210">
        <v>10</v>
      </c>
      <c r="J177" s="48">
        <v>3.81</v>
      </c>
      <c r="K177" s="245"/>
      <c r="L177" s="210"/>
      <c r="M177" s="48"/>
    </row>
    <row r="178" spans="1:13" x14ac:dyDescent="0.2">
      <c r="A178" s="185" t="s">
        <v>677</v>
      </c>
      <c r="B178" s="160" t="s">
        <v>77</v>
      </c>
      <c r="C178" s="160">
        <v>80</v>
      </c>
      <c r="D178" s="158">
        <v>42.34</v>
      </c>
      <c r="E178" s="160"/>
      <c r="F178" s="160"/>
      <c r="G178" s="160"/>
      <c r="H178" s="245">
        <v>72989695890</v>
      </c>
      <c r="I178" s="210">
        <v>9</v>
      </c>
      <c r="J178" s="48">
        <v>3.81</v>
      </c>
      <c r="K178" s="245"/>
      <c r="L178" s="210"/>
      <c r="M178" s="48"/>
    </row>
    <row r="179" spans="1:13" x14ac:dyDescent="0.2">
      <c r="A179" s="185" t="s">
        <v>678</v>
      </c>
      <c r="B179" s="160" t="s">
        <v>77</v>
      </c>
      <c r="C179" s="160">
        <v>90</v>
      </c>
      <c r="D179" s="158">
        <v>46.76</v>
      </c>
      <c r="E179" s="160"/>
      <c r="F179" s="160"/>
      <c r="G179" s="160"/>
      <c r="H179" s="245">
        <v>72989695891</v>
      </c>
      <c r="I179" s="210">
        <v>8</v>
      </c>
      <c r="J179" s="48">
        <v>3.74</v>
      </c>
      <c r="K179" s="245"/>
      <c r="L179" s="210"/>
      <c r="M179" s="48"/>
    </row>
    <row r="180" spans="1:13" x14ac:dyDescent="0.2">
      <c r="A180" s="185" t="s">
        <v>679</v>
      </c>
      <c r="B180" s="160" t="s">
        <v>77</v>
      </c>
      <c r="C180" s="160">
        <v>100</v>
      </c>
      <c r="D180" s="158">
        <v>51.1</v>
      </c>
      <c r="E180" s="160"/>
      <c r="F180" s="160"/>
      <c r="G180" s="160"/>
      <c r="H180" s="245">
        <v>72989695892</v>
      </c>
      <c r="I180" s="210">
        <v>8</v>
      </c>
      <c r="J180" s="48">
        <v>4.09</v>
      </c>
      <c r="K180" s="245"/>
      <c r="L180" s="210"/>
      <c r="M180" s="48"/>
    </row>
    <row r="181" spans="1:13" x14ac:dyDescent="0.2">
      <c r="A181" s="241" t="s">
        <v>927</v>
      </c>
      <c r="B181" s="261" t="s">
        <v>77</v>
      </c>
      <c r="C181" s="261">
        <v>110</v>
      </c>
      <c r="D181" s="312">
        <v>55.62</v>
      </c>
      <c r="E181" s="261"/>
      <c r="F181" s="261"/>
      <c r="G181" s="261"/>
      <c r="H181" s="260">
        <v>72989695893</v>
      </c>
      <c r="I181" s="313">
        <v>8</v>
      </c>
      <c r="J181" s="314">
        <v>4.45</v>
      </c>
      <c r="K181" s="245"/>
      <c r="L181" s="210"/>
      <c r="M181" s="48"/>
    </row>
    <row r="182" spans="1:13" x14ac:dyDescent="0.2">
      <c r="A182" s="185" t="s">
        <v>680</v>
      </c>
      <c r="B182" s="160" t="s">
        <v>77</v>
      </c>
      <c r="C182" s="160">
        <v>120</v>
      </c>
      <c r="D182" s="158">
        <v>59.68</v>
      </c>
      <c r="E182" s="160"/>
      <c r="F182" s="160"/>
      <c r="G182" s="160"/>
      <c r="H182" s="245">
        <v>72989695894</v>
      </c>
      <c r="I182" s="210">
        <v>7</v>
      </c>
      <c r="J182" s="48">
        <v>4.18</v>
      </c>
      <c r="K182" s="245"/>
      <c r="L182" s="210"/>
      <c r="M182" s="48"/>
    </row>
    <row r="183" spans="1:13" x14ac:dyDescent="0.2">
      <c r="A183" s="185" t="s">
        <v>681</v>
      </c>
      <c r="B183" s="160" t="s">
        <v>77</v>
      </c>
      <c r="C183" s="160">
        <v>130</v>
      </c>
      <c r="D183" s="158">
        <v>63.76</v>
      </c>
      <c r="E183" s="160"/>
      <c r="F183" s="160"/>
      <c r="G183" s="160"/>
      <c r="H183" s="245">
        <v>72989695895</v>
      </c>
      <c r="I183" s="210">
        <v>6</v>
      </c>
      <c r="J183" s="48">
        <v>3.83</v>
      </c>
      <c r="K183" s="245"/>
      <c r="L183" s="210"/>
      <c r="M183" s="48"/>
    </row>
    <row r="184" spans="1:13" x14ac:dyDescent="0.2">
      <c r="A184" s="185" t="s">
        <v>682</v>
      </c>
      <c r="B184" s="160" t="s">
        <v>77</v>
      </c>
      <c r="C184" s="160">
        <v>140</v>
      </c>
      <c r="D184" s="158">
        <v>67.760000000000005</v>
      </c>
      <c r="E184" s="160"/>
      <c r="F184" s="160"/>
      <c r="G184" s="160"/>
      <c r="H184" s="245">
        <v>72989695896</v>
      </c>
      <c r="I184" s="210">
        <v>6</v>
      </c>
      <c r="J184" s="48">
        <v>4.07</v>
      </c>
      <c r="K184" s="245"/>
      <c r="L184" s="210"/>
      <c r="M184" s="48"/>
    </row>
    <row r="185" spans="1:13" x14ac:dyDescent="0.2">
      <c r="A185" s="151" t="s">
        <v>931</v>
      </c>
      <c r="B185" s="152" t="s">
        <v>78</v>
      </c>
      <c r="C185" s="152" t="s">
        <v>32</v>
      </c>
      <c r="D185" s="153">
        <v>29.55</v>
      </c>
      <c r="E185" s="155"/>
      <c r="F185" s="155"/>
      <c r="G185" s="155"/>
      <c r="H185" s="155">
        <v>72989694707</v>
      </c>
      <c r="I185" s="154">
        <v>14</v>
      </c>
      <c r="J185" s="47">
        <v>4.13</v>
      </c>
      <c r="K185" s="155"/>
      <c r="L185" s="154"/>
      <c r="M185" s="47"/>
    </row>
    <row r="186" spans="1:13" x14ac:dyDescent="0.2">
      <c r="A186" s="151" t="s">
        <v>683</v>
      </c>
      <c r="B186" s="152" t="s">
        <v>78</v>
      </c>
      <c r="C186" s="152" t="s">
        <v>34</v>
      </c>
      <c r="D186" s="153">
        <v>33.9</v>
      </c>
      <c r="E186" s="155"/>
      <c r="F186" s="155"/>
      <c r="G186" s="155"/>
      <c r="H186" s="155">
        <v>72989695846</v>
      </c>
      <c r="I186" s="154">
        <v>12</v>
      </c>
      <c r="J186" s="47">
        <v>4.07</v>
      </c>
      <c r="K186" s="155"/>
      <c r="L186" s="154"/>
      <c r="M186" s="47"/>
    </row>
    <row r="187" spans="1:13" x14ac:dyDescent="0.2">
      <c r="A187" s="200" t="s">
        <v>684</v>
      </c>
      <c r="B187" s="160" t="s">
        <v>78</v>
      </c>
      <c r="C187" s="160">
        <v>45</v>
      </c>
      <c r="D187" s="158">
        <v>36.159999999999997</v>
      </c>
      <c r="E187" s="160"/>
      <c r="F187" s="160"/>
      <c r="G187" s="160"/>
      <c r="H187" s="160">
        <v>72989695847</v>
      </c>
      <c r="I187" s="159">
        <v>11</v>
      </c>
      <c r="J187" s="48">
        <v>3.98</v>
      </c>
      <c r="K187" s="160"/>
      <c r="L187" s="159"/>
      <c r="M187" s="48"/>
    </row>
    <row r="188" spans="1:13" x14ac:dyDescent="0.2">
      <c r="A188" s="200" t="s">
        <v>685</v>
      </c>
      <c r="B188" s="160" t="s">
        <v>78</v>
      </c>
      <c r="C188" s="160">
        <v>50</v>
      </c>
      <c r="D188" s="158">
        <v>38.369999999999997</v>
      </c>
      <c r="E188" s="160"/>
      <c r="F188" s="160"/>
      <c r="G188" s="160"/>
      <c r="H188" s="160">
        <v>72989695848</v>
      </c>
      <c r="I188" s="159">
        <v>10</v>
      </c>
      <c r="J188" s="48">
        <v>3.84</v>
      </c>
      <c r="K188" s="160"/>
      <c r="L188" s="159"/>
      <c r="M188" s="48"/>
    </row>
    <row r="189" spans="1:13" x14ac:dyDescent="0.2">
      <c r="A189" s="200" t="s">
        <v>686</v>
      </c>
      <c r="B189" s="160" t="s">
        <v>78</v>
      </c>
      <c r="C189" s="160">
        <v>55</v>
      </c>
      <c r="D189" s="158">
        <v>40.880000000000003</v>
      </c>
      <c r="E189" s="160"/>
      <c r="F189" s="160"/>
      <c r="G189" s="160"/>
      <c r="H189" s="160">
        <v>72989695845</v>
      </c>
      <c r="I189" s="159">
        <v>10</v>
      </c>
      <c r="J189" s="48">
        <v>4.09</v>
      </c>
      <c r="K189" s="160"/>
      <c r="L189" s="159"/>
      <c r="M189" s="48"/>
    </row>
    <row r="190" spans="1:13" x14ac:dyDescent="0.2">
      <c r="A190" s="156" t="s">
        <v>687</v>
      </c>
      <c r="B190" s="160" t="s">
        <v>78</v>
      </c>
      <c r="C190" s="160">
        <v>60</v>
      </c>
      <c r="D190" s="158">
        <v>43.44</v>
      </c>
      <c r="E190" s="160"/>
      <c r="F190" s="160"/>
      <c r="G190" s="160"/>
      <c r="H190" s="160">
        <v>72989695849</v>
      </c>
      <c r="I190" s="159">
        <v>9</v>
      </c>
      <c r="J190" s="48">
        <v>3.91</v>
      </c>
      <c r="K190" s="160"/>
      <c r="L190" s="159"/>
      <c r="M190" s="48"/>
    </row>
    <row r="191" spans="1:13" x14ac:dyDescent="0.2">
      <c r="A191" s="156" t="s">
        <v>688</v>
      </c>
      <c r="B191" s="160" t="s">
        <v>78</v>
      </c>
      <c r="C191" s="160">
        <v>65</v>
      </c>
      <c r="D191" s="158">
        <v>45.88</v>
      </c>
      <c r="E191" s="160"/>
      <c r="F191" s="160"/>
      <c r="G191" s="160"/>
      <c r="H191" s="160">
        <v>72989695850</v>
      </c>
      <c r="I191" s="159">
        <v>9</v>
      </c>
      <c r="J191" s="48">
        <v>4.13</v>
      </c>
      <c r="K191" s="160"/>
      <c r="L191" s="159"/>
      <c r="M191" s="48"/>
    </row>
    <row r="192" spans="1:13" x14ac:dyDescent="0.2">
      <c r="A192" s="156" t="s">
        <v>689</v>
      </c>
      <c r="B192" s="160" t="s">
        <v>78</v>
      </c>
      <c r="C192" s="160">
        <v>70</v>
      </c>
      <c r="D192" s="158">
        <v>48.73</v>
      </c>
      <c r="E192" s="160"/>
      <c r="F192" s="160"/>
      <c r="G192" s="160"/>
      <c r="H192" s="160">
        <v>72989695851</v>
      </c>
      <c r="I192" s="159">
        <v>8</v>
      </c>
      <c r="J192" s="48">
        <v>3.9</v>
      </c>
      <c r="K192" s="160"/>
      <c r="L192" s="159"/>
      <c r="M192" s="48"/>
    </row>
    <row r="193" spans="1:13" x14ac:dyDescent="0.2">
      <c r="A193" s="156" t="s">
        <v>929</v>
      </c>
      <c r="B193" s="160" t="s">
        <v>78</v>
      </c>
      <c r="C193" s="160">
        <v>75</v>
      </c>
      <c r="D193" s="158">
        <v>51.38</v>
      </c>
      <c r="E193" s="160"/>
      <c r="F193" s="160"/>
      <c r="G193" s="160"/>
      <c r="H193" s="160">
        <v>72989695996</v>
      </c>
      <c r="I193" s="159">
        <v>8</v>
      </c>
      <c r="J193" s="48">
        <v>4.1100000000000003</v>
      </c>
      <c r="K193" s="160"/>
      <c r="L193" s="159"/>
      <c r="M193" s="48"/>
    </row>
    <row r="194" spans="1:13" x14ac:dyDescent="0.2">
      <c r="A194" s="156" t="s">
        <v>690</v>
      </c>
      <c r="B194" s="160" t="s">
        <v>78</v>
      </c>
      <c r="C194" s="160">
        <v>80</v>
      </c>
      <c r="D194" s="158">
        <v>54.34</v>
      </c>
      <c r="E194" s="160"/>
      <c r="F194" s="160"/>
      <c r="G194" s="160"/>
      <c r="H194" s="160">
        <v>72989695852</v>
      </c>
      <c r="I194" s="159">
        <v>7</v>
      </c>
      <c r="J194" s="48">
        <v>3.8</v>
      </c>
      <c r="K194" s="160"/>
      <c r="L194" s="159"/>
      <c r="M194" s="48"/>
    </row>
    <row r="195" spans="1:13" x14ac:dyDescent="0.2">
      <c r="A195" s="156" t="s">
        <v>691</v>
      </c>
      <c r="B195" s="160" t="s">
        <v>78</v>
      </c>
      <c r="C195" s="160">
        <v>90</v>
      </c>
      <c r="D195" s="158">
        <v>59.54</v>
      </c>
      <c r="E195" s="160"/>
      <c r="F195" s="160"/>
      <c r="G195" s="160"/>
      <c r="H195" s="160">
        <v>72989695853</v>
      </c>
      <c r="I195" s="159">
        <v>7</v>
      </c>
      <c r="J195" s="48">
        <v>4.17</v>
      </c>
      <c r="K195" s="160"/>
      <c r="L195" s="159"/>
      <c r="M195" s="48"/>
    </row>
    <row r="196" spans="1:13" x14ac:dyDescent="0.2">
      <c r="A196" s="156" t="s">
        <v>692</v>
      </c>
      <c r="B196" s="160" t="s">
        <v>78</v>
      </c>
      <c r="C196" s="160">
        <v>100</v>
      </c>
      <c r="D196" s="158">
        <v>64.83</v>
      </c>
      <c r="E196" s="160"/>
      <c r="F196" s="160"/>
      <c r="G196" s="160"/>
      <c r="H196" s="160">
        <v>72989695854</v>
      </c>
      <c r="I196" s="159">
        <v>6</v>
      </c>
      <c r="J196" s="48">
        <v>3.89</v>
      </c>
      <c r="K196" s="160"/>
      <c r="L196" s="159"/>
      <c r="M196" s="48"/>
    </row>
    <row r="197" spans="1:13" x14ac:dyDescent="0.2">
      <c r="A197" s="156" t="s">
        <v>693</v>
      </c>
      <c r="B197" s="160" t="s">
        <v>78</v>
      </c>
      <c r="C197" s="160">
        <v>110</v>
      </c>
      <c r="D197" s="158">
        <v>69.8</v>
      </c>
      <c r="E197" s="160"/>
      <c r="F197" s="160"/>
      <c r="G197" s="160"/>
      <c r="H197" s="160">
        <v>72989695855</v>
      </c>
      <c r="I197" s="159">
        <v>6</v>
      </c>
      <c r="J197" s="48">
        <v>4.1900000000000004</v>
      </c>
      <c r="K197" s="160"/>
      <c r="L197" s="159"/>
      <c r="M197" s="48"/>
    </row>
    <row r="198" spans="1:13" x14ac:dyDescent="0.2">
      <c r="A198" s="156" t="s">
        <v>694</v>
      </c>
      <c r="B198" s="160" t="s">
        <v>78</v>
      </c>
      <c r="C198" s="160">
        <v>120</v>
      </c>
      <c r="D198" s="158">
        <v>74.88</v>
      </c>
      <c r="E198" s="160"/>
      <c r="F198" s="160"/>
      <c r="G198" s="160"/>
      <c r="H198" s="160">
        <v>72989695856</v>
      </c>
      <c r="I198" s="159">
        <v>5</v>
      </c>
      <c r="J198" s="48">
        <v>3.74</v>
      </c>
      <c r="K198" s="160"/>
      <c r="L198" s="159"/>
      <c r="M198" s="48"/>
    </row>
    <row r="199" spans="1:13" x14ac:dyDescent="0.2">
      <c r="A199" s="156" t="s">
        <v>695</v>
      </c>
      <c r="B199" s="160" t="s">
        <v>78</v>
      </c>
      <c r="C199" s="160">
        <v>130</v>
      </c>
      <c r="D199" s="158">
        <v>79.7</v>
      </c>
      <c r="E199" s="160"/>
      <c r="F199" s="160"/>
      <c r="G199" s="160"/>
      <c r="H199" s="160">
        <v>72989695857</v>
      </c>
      <c r="I199" s="159">
        <v>5</v>
      </c>
      <c r="J199" s="48">
        <v>3.99</v>
      </c>
      <c r="K199" s="160"/>
      <c r="L199" s="159"/>
      <c r="M199" s="48"/>
    </row>
    <row r="200" spans="1:13" x14ac:dyDescent="0.2">
      <c r="A200" s="156" t="s">
        <v>696</v>
      </c>
      <c r="B200" s="160" t="s">
        <v>78</v>
      </c>
      <c r="C200" s="160">
        <v>140</v>
      </c>
      <c r="D200" s="158">
        <v>85.2</v>
      </c>
      <c r="E200" s="160"/>
      <c r="F200" s="160"/>
      <c r="G200" s="160"/>
      <c r="H200" s="160">
        <v>72989695858</v>
      </c>
      <c r="I200" s="159">
        <v>5</v>
      </c>
      <c r="J200" s="48">
        <v>4.26</v>
      </c>
      <c r="K200" s="160"/>
      <c r="L200" s="159"/>
      <c r="M200" s="48"/>
    </row>
    <row r="201" spans="1:13" x14ac:dyDescent="0.2">
      <c r="A201" s="156" t="s">
        <v>697</v>
      </c>
      <c r="B201" s="160" t="s">
        <v>78</v>
      </c>
      <c r="C201" s="160">
        <v>150</v>
      </c>
      <c r="D201" s="158">
        <v>90.4</v>
      </c>
      <c r="E201" s="160"/>
      <c r="F201" s="160"/>
      <c r="G201" s="160"/>
      <c r="H201" s="160">
        <v>72989695859</v>
      </c>
      <c r="I201" s="159">
        <v>4</v>
      </c>
      <c r="J201" s="48">
        <v>3.62</v>
      </c>
      <c r="K201" s="160"/>
      <c r="L201" s="159"/>
      <c r="M201" s="48"/>
    </row>
    <row r="202" spans="1:13" x14ac:dyDescent="0.2">
      <c r="A202" s="156" t="s">
        <v>698</v>
      </c>
      <c r="B202" s="160" t="s">
        <v>78</v>
      </c>
      <c r="C202" s="160">
        <v>160</v>
      </c>
      <c r="D202" s="158">
        <v>96.5</v>
      </c>
      <c r="E202" s="160"/>
      <c r="F202" s="160"/>
      <c r="G202" s="160"/>
      <c r="H202" s="160">
        <v>72989695840</v>
      </c>
      <c r="I202" s="159">
        <v>4</v>
      </c>
      <c r="J202" s="48">
        <v>3.86</v>
      </c>
      <c r="K202" s="160"/>
      <c r="L202" s="159"/>
      <c r="M202" s="48"/>
    </row>
    <row r="203" spans="1:13" x14ac:dyDescent="0.2">
      <c r="A203" s="270" t="s">
        <v>699</v>
      </c>
      <c r="B203" s="271" t="s">
        <v>78</v>
      </c>
      <c r="C203" s="271">
        <v>170</v>
      </c>
      <c r="D203" s="272">
        <v>103.6</v>
      </c>
      <c r="E203" s="273" t="s">
        <v>667</v>
      </c>
      <c r="F203" s="271"/>
      <c r="G203" s="271"/>
      <c r="H203" s="271"/>
      <c r="I203" s="274"/>
      <c r="J203" s="275"/>
      <c r="K203" s="271">
        <v>72989695841</v>
      </c>
      <c r="L203" s="274">
        <v>8</v>
      </c>
      <c r="M203" s="268">
        <f t="shared" ref="M203:M208" si="16">L203*D203/100</f>
        <v>8.2880000000000003</v>
      </c>
    </row>
    <row r="204" spans="1:13" x14ac:dyDescent="0.2">
      <c r="A204" s="270" t="s">
        <v>700</v>
      </c>
      <c r="B204" s="271" t="s">
        <v>78</v>
      </c>
      <c r="C204" s="271">
        <v>180</v>
      </c>
      <c r="D204" s="272">
        <v>108.9</v>
      </c>
      <c r="E204" s="273" t="s">
        <v>667</v>
      </c>
      <c r="F204" s="271"/>
      <c r="G204" s="271"/>
      <c r="H204" s="271"/>
      <c r="I204" s="274"/>
      <c r="J204" s="275"/>
      <c r="K204" s="271">
        <v>72989695842</v>
      </c>
      <c r="L204" s="274">
        <v>7</v>
      </c>
      <c r="M204" s="268">
        <f t="shared" si="16"/>
        <v>7.6230000000000011</v>
      </c>
    </row>
    <row r="205" spans="1:13" x14ac:dyDescent="0.2">
      <c r="A205" s="270" t="s">
        <v>701</v>
      </c>
      <c r="B205" s="271" t="s">
        <v>78</v>
      </c>
      <c r="C205" s="271">
        <v>200</v>
      </c>
      <c r="D205" s="272">
        <v>119.9</v>
      </c>
      <c r="E205" s="273" t="s">
        <v>667</v>
      </c>
      <c r="F205" s="271"/>
      <c r="G205" s="271"/>
      <c r="H205" s="271"/>
      <c r="I205" s="274"/>
      <c r="J205" s="275"/>
      <c r="K205" s="271">
        <v>72989695843</v>
      </c>
      <c r="L205" s="274">
        <v>7</v>
      </c>
      <c r="M205" s="268">
        <f t="shared" si="16"/>
        <v>8.3930000000000007</v>
      </c>
    </row>
    <row r="206" spans="1:13" x14ac:dyDescent="0.2">
      <c r="A206" s="276" t="s">
        <v>844</v>
      </c>
      <c r="B206" s="277" t="s">
        <v>78</v>
      </c>
      <c r="C206" s="277">
        <v>240</v>
      </c>
      <c r="D206" s="278">
        <v>135.80000000000001</v>
      </c>
      <c r="E206" s="279" t="s">
        <v>667</v>
      </c>
      <c r="F206" s="277"/>
      <c r="G206" s="277"/>
      <c r="H206" s="277"/>
      <c r="I206" s="280"/>
      <c r="J206" s="281"/>
      <c r="K206" s="277">
        <v>72989694703</v>
      </c>
      <c r="L206" s="280">
        <v>6</v>
      </c>
      <c r="M206" s="282">
        <f t="shared" si="16"/>
        <v>8.1480000000000015</v>
      </c>
    </row>
    <row r="207" spans="1:13" x14ac:dyDescent="0.2">
      <c r="A207" s="270" t="s">
        <v>702</v>
      </c>
      <c r="B207" s="273" t="s">
        <v>78</v>
      </c>
      <c r="C207" s="273">
        <v>250</v>
      </c>
      <c r="D207" s="283">
        <v>143</v>
      </c>
      <c r="E207" s="273" t="s">
        <v>667</v>
      </c>
      <c r="F207" s="273"/>
      <c r="G207" s="273"/>
      <c r="H207" s="273"/>
      <c r="I207" s="284"/>
      <c r="J207" s="285"/>
      <c r="K207" s="273">
        <v>72989695844</v>
      </c>
      <c r="L207" s="284">
        <v>6</v>
      </c>
      <c r="M207" s="285">
        <f t="shared" si="16"/>
        <v>8.58</v>
      </c>
    </row>
    <row r="208" spans="1:13" x14ac:dyDescent="0.2">
      <c r="A208" s="270" t="s">
        <v>950</v>
      </c>
      <c r="B208" s="273" t="s">
        <v>78</v>
      </c>
      <c r="C208" s="273">
        <v>260</v>
      </c>
      <c r="D208" s="283">
        <v>153</v>
      </c>
      <c r="E208" s="273" t="s">
        <v>667</v>
      </c>
      <c r="F208" s="273"/>
      <c r="G208" s="273"/>
      <c r="H208" s="273"/>
      <c r="I208" s="284"/>
      <c r="J208" s="285"/>
      <c r="K208" s="273">
        <v>72989694708</v>
      </c>
      <c r="L208" s="284">
        <v>5</v>
      </c>
      <c r="M208" s="285">
        <f t="shared" si="16"/>
        <v>7.65</v>
      </c>
    </row>
    <row r="209" spans="1:13" x14ac:dyDescent="0.2">
      <c r="A209" s="156" t="s">
        <v>951</v>
      </c>
      <c r="B209" s="160" t="s">
        <v>550</v>
      </c>
      <c r="C209" s="160">
        <v>40</v>
      </c>
      <c r="D209" s="158">
        <v>42.55</v>
      </c>
      <c r="E209" s="160"/>
      <c r="F209" s="160"/>
      <c r="G209" s="160"/>
      <c r="H209" s="160">
        <v>72989695995</v>
      </c>
      <c r="I209" s="159">
        <v>10</v>
      </c>
      <c r="J209" s="48">
        <f t="shared" ref="J209:J218" si="17">I209*D209/100</f>
        <v>4.2549999999999999</v>
      </c>
      <c r="K209" s="160"/>
      <c r="L209" s="159"/>
      <c r="M209" s="48"/>
    </row>
    <row r="210" spans="1:13" x14ac:dyDescent="0.2">
      <c r="A210" s="156" t="s">
        <v>703</v>
      </c>
      <c r="B210" s="160" t="s">
        <v>550</v>
      </c>
      <c r="C210" s="160">
        <v>50</v>
      </c>
      <c r="D210" s="158">
        <v>48.28</v>
      </c>
      <c r="E210" s="160"/>
      <c r="F210" s="160"/>
      <c r="G210" s="160"/>
      <c r="H210" s="160">
        <v>72989695903</v>
      </c>
      <c r="I210" s="159">
        <v>9</v>
      </c>
      <c r="J210" s="48">
        <f t="shared" si="17"/>
        <v>4.3452000000000002</v>
      </c>
      <c r="K210" s="160"/>
      <c r="L210" s="159"/>
      <c r="M210" s="48"/>
    </row>
    <row r="211" spans="1:13" x14ac:dyDescent="0.2">
      <c r="A211" s="156" t="s">
        <v>845</v>
      </c>
      <c r="B211" s="160" t="s">
        <v>550</v>
      </c>
      <c r="C211" s="160">
        <v>55</v>
      </c>
      <c r="D211" s="158">
        <v>51.15</v>
      </c>
      <c r="E211" s="160"/>
      <c r="F211" s="160"/>
      <c r="G211" s="160"/>
      <c r="H211" s="160">
        <v>72989695997</v>
      </c>
      <c r="I211" s="159">
        <v>8</v>
      </c>
      <c r="J211" s="48">
        <f t="shared" si="17"/>
        <v>4.0919999999999996</v>
      </c>
      <c r="K211" s="160"/>
      <c r="L211" s="159"/>
      <c r="M211" s="48"/>
    </row>
    <row r="212" spans="1:13" x14ac:dyDescent="0.2">
      <c r="A212" s="156" t="s">
        <v>704</v>
      </c>
      <c r="B212" s="160" t="s">
        <v>550</v>
      </c>
      <c r="C212" s="160">
        <v>60</v>
      </c>
      <c r="D212" s="158">
        <v>53.79</v>
      </c>
      <c r="E212" s="160"/>
      <c r="F212" s="160"/>
      <c r="G212" s="160"/>
      <c r="H212" s="160">
        <v>72989695907</v>
      </c>
      <c r="I212" s="159">
        <v>8</v>
      </c>
      <c r="J212" s="48">
        <f t="shared" si="17"/>
        <v>4.3032000000000004</v>
      </c>
      <c r="K212" s="160"/>
      <c r="L212" s="159"/>
      <c r="M212" s="48"/>
    </row>
    <row r="213" spans="1:13" x14ac:dyDescent="0.2">
      <c r="A213" s="156" t="s">
        <v>705</v>
      </c>
      <c r="B213" s="160" t="s">
        <v>550</v>
      </c>
      <c r="C213" s="160">
        <v>70</v>
      </c>
      <c r="D213" s="158">
        <v>61.95</v>
      </c>
      <c r="E213" s="160"/>
      <c r="F213" s="160"/>
      <c r="G213" s="160"/>
      <c r="H213" s="160">
        <v>72989695902</v>
      </c>
      <c r="I213" s="159">
        <v>7</v>
      </c>
      <c r="J213" s="48">
        <f t="shared" si="17"/>
        <v>4.3365</v>
      </c>
      <c r="K213" s="160"/>
      <c r="L213" s="159"/>
      <c r="M213" s="48"/>
    </row>
    <row r="214" spans="1:13" x14ac:dyDescent="0.2">
      <c r="A214" s="156" t="s">
        <v>706</v>
      </c>
      <c r="B214" s="160" t="s">
        <v>550</v>
      </c>
      <c r="C214" s="160">
        <v>80</v>
      </c>
      <c r="D214" s="158">
        <v>66.760000000000005</v>
      </c>
      <c r="E214" s="160"/>
      <c r="F214" s="160"/>
      <c r="G214" s="160"/>
      <c r="H214" s="160">
        <v>72989695897</v>
      </c>
      <c r="I214" s="159">
        <v>6</v>
      </c>
      <c r="J214" s="48">
        <f t="shared" si="17"/>
        <v>4.0056000000000003</v>
      </c>
      <c r="K214" s="160"/>
      <c r="L214" s="159"/>
      <c r="M214" s="48"/>
    </row>
    <row r="215" spans="1:13" x14ac:dyDescent="0.2">
      <c r="A215" s="156" t="s">
        <v>707</v>
      </c>
      <c r="B215" s="160" t="s">
        <v>550</v>
      </c>
      <c r="C215" s="160">
        <v>90</v>
      </c>
      <c r="D215" s="158">
        <v>75.180000000000007</v>
      </c>
      <c r="E215" s="160"/>
      <c r="F215" s="160"/>
      <c r="G215" s="160"/>
      <c r="H215" s="160">
        <v>72989695837</v>
      </c>
      <c r="I215" s="159">
        <v>6</v>
      </c>
      <c r="J215" s="48">
        <f t="shared" si="17"/>
        <v>4.5108000000000006</v>
      </c>
      <c r="K215" s="160"/>
      <c r="L215" s="159"/>
      <c r="M215" s="48"/>
    </row>
    <row r="216" spans="1:13" x14ac:dyDescent="0.2">
      <c r="A216" s="156" t="s">
        <v>708</v>
      </c>
      <c r="B216" s="160" t="s">
        <v>550</v>
      </c>
      <c r="C216" s="160">
        <v>100</v>
      </c>
      <c r="D216" s="158">
        <v>79.510000000000005</v>
      </c>
      <c r="E216" s="160"/>
      <c r="F216" s="160"/>
      <c r="G216" s="160"/>
      <c r="H216" s="160">
        <v>72989695898</v>
      </c>
      <c r="I216" s="159">
        <v>5</v>
      </c>
      <c r="J216" s="48">
        <f t="shared" si="17"/>
        <v>3.9755000000000003</v>
      </c>
      <c r="K216" s="160"/>
      <c r="L216" s="159"/>
      <c r="M216" s="48"/>
    </row>
    <row r="217" spans="1:13" x14ac:dyDescent="0.2">
      <c r="A217" s="156" t="s">
        <v>709</v>
      </c>
      <c r="B217" s="160" t="s">
        <v>550</v>
      </c>
      <c r="C217" s="160">
        <v>110</v>
      </c>
      <c r="D217" s="158">
        <v>86.28</v>
      </c>
      <c r="E217" s="160"/>
      <c r="F217" s="160"/>
      <c r="G217" s="160"/>
      <c r="H217" s="160">
        <v>72989695999</v>
      </c>
      <c r="I217" s="159">
        <v>5</v>
      </c>
      <c r="J217" s="48">
        <f t="shared" si="17"/>
        <v>4.3140000000000001</v>
      </c>
      <c r="K217" s="160"/>
      <c r="L217" s="159"/>
      <c r="M217" s="48"/>
    </row>
    <row r="218" spans="1:13" x14ac:dyDescent="0.2">
      <c r="A218" s="156" t="s">
        <v>710</v>
      </c>
      <c r="B218" s="160" t="s">
        <v>550</v>
      </c>
      <c r="C218" s="160">
        <v>120</v>
      </c>
      <c r="D218" s="158">
        <v>92.6</v>
      </c>
      <c r="E218" s="160"/>
      <c r="F218" s="160"/>
      <c r="G218" s="160"/>
      <c r="H218" s="160">
        <v>72989695899</v>
      </c>
      <c r="I218" s="159">
        <v>4</v>
      </c>
      <c r="J218" s="48">
        <f t="shared" si="17"/>
        <v>3.7039999999999997</v>
      </c>
      <c r="K218" s="160"/>
      <c r="L218" s="159"/>
      <c r="M218" s="48"/>
    </row>
    <row r="219" spans="1:13" x14ac:dyDescent="0.2">
      <c r="A219" s="156" t="s">
        <v>711</v>
      </c>
      <c r="B219" s="160" t="s">
        <v>550</v>
      </c>
      <c r="C219" s="160">
        <v>130</v>
      </c>
      <c r="D219" s="158">
        <v>99.21</v>
      </c>
      <c r="E219" s="160"/>
      <c r="F219" s="160"/>
      <c r="G219" s="160"/>
      <c r="H219" s="160">
        <v>72989695838</v>
      </c>
      <c r="I219" s="159">
        <v>4</v>
      </c>
      <c r="J219" s="48">
        <f>I219*D219/100</f>
        <v>3.9683999999999999</v>
      </c>
      <c r="K219" s="160"/>
      <c r="L219" s="159"/>
      <c r="M219" s="48"/>
    </row>
    <row r="220" spans="1:13" x14ac:dyDescent="0.2">
      <c r="A220" s="156" t="s">
        <v>712</v>
      </c>
      <c r="B220" s="160" t="s">
        <v>550</v>
      </c>
      <c r="C220" s="160">
        <v>140</v>
      </c>
      <c r="D220" s="158">
        <v>104.82</v>
      </c>
      <c r="E220" s="160"/>
      <c r="F220" s="160"/>
      <c r="G220" s="160"/>
      <c r="H220" s="160">
        <v>72989695900</v>
      </c>
      <c r="I220" s="159">
        <v>4</v>
      </c>
      <c r="J220" s="48">
        <f>I220*D220/100</f>
        <v>4.1928000000000001</v>
      </c>
      <c r="K220" s="160"/>
      <c r="L220" s="159"/>
      <c r="M220" s="48"/>
    </row>
    <row r="221" spans="1:13" x14ac:dyDescent="0.2">
      <c r="A221" s="156" t="s">
        <v>713</v>
      </c>
      <c r="B221" s="160" t="s">
        <v>550</v>
      </c>
      <c r="C221" s="160">
        <v>150</v>
      </c>
      <c r="D221" s="158">
        <v>112.43</v>
      </c>
      <c r="E221" s="160"/>
      <c r="F221" s="160"/>
      <c r="G221" s="160"/>
      <c r="H221" s="160">
        <v>72989695839</v>
      </c>
      <c r="I221" s="159">
        <v>4</v>
      </c>
      <c r="J221" s="48">
        <f>I221*D221/100</f>
        <v>4.4972000000000003</v>
      </c>
      <c r="K221" s="160"/>
      <c r="L221" s="159"/>
      <c r="M221" s="48"/>
    </row>
    <row r="222" spans="1:13" x14ac:dyDescent="0.2">
      <c r="A222" s="161" t="s">
        <v>714</v>
      </c>
      <c r="B222" s="165" t="s">
        <v>550</v>
      </c>
      <c r="C222" s="165">
        <v>160</v>
      </c>
      <c r="D222" s="163">
        <v>116.3</v>
      </c>
      <c r="E222" s="165"/>
      <c r="F222" s="165"/>
      <c r="G222" s="165"/>
      <c r="H222" s="165">
        <v>72989695901</v>
      </c>
      <c r="I222" s="164">
        <v>4</v>
      </c>
      <c r="J222" s="49">
        <f>I222*D222/100</f>
        <v>4.6520000000000001</v>
      </c>
      <c r="K222" s="165"/>
      <c r="L222" s="164"/>
      <c r="M222" s="49"/>
    </row>
    <row r="223" spans="1:13" x14ac:dyDescent="0.2">
      <c r="A223" s="286" t="s">
        <v>715</v>
      </c>
      <c r="B223" s="273" t="s">
        <v>550</v>
      </c>
      <c r="C223" s="273">
        <v>170</v>
      </c>
      <c r="D223" s="283">
        <v>123.44</v>
      </c>
      <c r="E223" s="273" t="s">
        <v>667</v>
      </c>
      <c r="F223" s="273"/>
      <c r="G223" s="273"/>
      <c r="H223" s="273"/>
      <c r="I223" s="284"/>
      <c r="J223" s="285"/>
      <c r="K223" s="273">
        <v>72989695908</v>
      </c>
      <c r="L223" s="284">
        <v>7</v>
      </c>
      <c r="M223" s="285">
        <f>L223*D223/100</f>
        <v>8.6407999999999987</v>
      </c>
    </row>
    <row r="224" spans="1:13" x14ac:dyDescent="0.2">
      <c r="A224" s="286" t="s">
        <v>1069</v>
      </c>
      <c r="B224" s="273" t="s">
        <v>550</v>
      </c>
      <c r="C224" s="273">
        <v>180</v>
      </c>
      <c r="D224" s="283">
        <v>132.28</v>
      </c>
      <c r="E224" s="273" t="s">
        <v>667</v>
      </c>
      <c r="F224" s="273"/>
      <c r="G224" s="273"/>
      <c r="H224" s="273"/>
      <c r="I224" s="284"/>
      <c r="J224" s="285"/>
      <c r="K224" s="273">
        <v>72989694921</v>
      </c>
      <c r="L224" s="284">
        <v>6</v>
      </c>
      <c r="M224" s="285">
        <f>L224*D224/100</f>
        <v>7.9368000000000007</v>
      </c>
    </row>
    <row r="225" spans="1:13" x14ac:dyDescent="0.2">
      <c r="A225" s="286" t="s">
        <v>1070</v>
      </c>
      <c r="B225" s="273" t="s">
        <v>550</v>
      </c>
      <c r="C225" s="273">
        <v>200</v>
      </c>
      <c r="D225" s="283">
        <v>145.5</v>
      </c>
      <c r="E225" s="273" t="s">
        <v>667</v>
      </c>
      <c r="F225" s="273"/>
      <c r="G225" s="273"/>
      <c r="H225" s="273"/>
      <c r="I225" s="284"/>
      <c r="J225" s="285"/>
      <c r="K225" s="273">
        <v>72989694922</v>
      </c>
      <c r="L225" s="284">
        <v>6</v>
      </c>
      <c r="M225" s="285">
        <f>L225*D225/100</f>
        <v>8.73</v>
      </c>
    </row>
    <row r="226" spans="1:13" x14ac:dyDescent="0.2">
      <c r="A226" s="286" t="s">
        <v>1199</v>
      </c>
      <c r="B226" s="273" t="s">
        <v>550</v>
      </c>
      <c r="C226" s="273">
        <v>220</v>
      </c>
      <c r="D226" s="283">
        <v>158.69999999999999</v>
      </c>
      <c r="E226" s="273" t="s">
        <v>667</v>
      </c>
      <c r="F226" s="273"/>
      <c r="G226" s="273"/>
      <c r="H226" s="273"/>
      <c r="I226" s="284"/>
      <c r="J226" s="285"/>
      <c r="K226" s="273">
        <v>72989694923</v>
      </c>
      <c r="L226" s="284">
        <v>5</v>
      </c>
      <c r="M226" s="285">
        <f>L226*D226/100</f>
        <v>7.9349999999999996</v>
      </c>
    </row>
    <row r="227" spans="1:13" x14ac:dyDescent="0.2">
      <c r="A227" s="196" t="s">
        <v>716</v>
      </c>
      <c r="B227" s="245" t="s">
        <v>79</v>
      </c>
      <c r="C227" s="245">
        <v>40</v>
      </c>
      <c r="D227" s="51">
        <v>53.36</v>
      </c>
      <c r="E227" s="160"/>
      <c r="F227" s="160"/>
      <c r="G227" s="160"/>
      <c r="H227" s="245">
        <v>72989695860</v>
      </c>
      <c r="I227" s="187">
        <v>7</v>
      </c>
      <c r="J227" s="28">
        <v>3.74</v>
      </c>
      <c r="K227" s="245"/>
      <c r="L227" s="187"/>
      <c r="M227" s="28"/>
    </row>
    <row r="228" spans="1:13" x14ac:dyDescent="0.2">
      <c r="A228" s="196" t="s">
        <v>717</v>
      </c>
      <c r="B228" s="245" t="s">
        <v>79</v>
      </c>
      <c r="C228" s="245">
        <v>50</v>
      </c>
      <c r="D228" s="51">
        <v>59.76</v>
      </c>
      <c r="E228" s="160"/>
      <c r="F228" s="160"/>
      <c r="G228" s="160"/>
      <c r="H228" s="245">
        <v>72989695861</v>
      </c>
      <c r="I228" s="187">
        <v>7</v>
      </c>
      <c r="J228" s="28">
        <v>4.18</v>
      </c>
      <c r="K228" s="245"/>
      <c r="L228" s="187"/>
      <c r="M228" s="28"/>
    </row>
    <row r="229" spans="1:13" x14ac:dyDescent="0.2">
      <c r="A229" s="196" t="s">
        <v>718</v>
      </c>
      <c r="B229" s="245" t="s">
        <v>79</v>
      </c>
      <c r="C229" s="245">
        <v>60</v>
      </c>
      <c r="D229" s="51">
        <v>66.37</v>
      </c>
      <c r="E229" s="160"/>
      <c r="F229" s="160"/>
      <c r="G229" s="160"/>
      <c r="H229" s="245">
        <v>72989695862</v>
      </c>
      <c r="I229" s="187">
        <v>6</v>
      </c>
      <c r="J229" s="28">
        <v>3.98</v>
      </c>
      <c r="K229" s="245"/>
      <c r="L229" s="187"/>
      <c r="M229" s="28"/>
    </row>
    <row r="230" spans="1:13" x14ac:dyDescent="0.2">
      <c r="A230" s="196" t="s">
        <v>719</v>
      </c>
      <c r="B230" s="245" t="s">
        <v>79</v>
      </c>
      <c r="C230" s="245">
        <v>70</v>
      </c>
      <c r="D230" s="51">
        <v>73.650000000000006</v>
      </c>
      <c r="E230" s="160"/>
      <c r="F230" s="160"/>
      <c r="G230" s="160"/>
      <c r="H230" s="245">
        <v>72989695863</v>
      </c>
      <c r="I230" s="187">
        <v>5</v>
      </c>
      <c r="J230" s="28">
        <v>3.68</v>
      </c>
      <c r="K230" s="245"/>
      <c r="L230" s="187"/>
      <c r="M230" s="28"/>
    </row>
    <row r="231" spans="1:13" x14ac:dyDescent="0.2">
      <c r="A231" s="196" t="s">
        <v>961</v>
      </c>
      <c r="B231" s="245" t="s">
        <v>79</v>
      </c>
      <c r="C231" s="245">
        <v>75</v>
      </c>
      <c r="D231" s="51">
        <v>80.260000000000005</v>
      </c>
      <c r="E231" s="160"/>
      <c r="F231" s="160"/>
      <c r="G231" s="160"/>
      <c r="H231" s="245">
        <v>72989696864</v>
      </c>
      <c r="I231" s="187">
        <v>5</v>
      </c>
      <c r="J231" s="28">
        <v>4.01</v>
      </c>
      <c r="K231" s="245"/>
      <c r="L231" s="187"/>
      <c r="M231" s="28"/>
    </row>
    <row r="232" spans="1:13" x14ac:dyDescent="0.2">
      <c r="A232" s="196" t="s">
        <v>720</v>
      </c>
      <c r="B232" s="245" t="s">
        <v>79</v>
      </c>
      <c r="C232" s="245">
        <v>80</v>
      </c>
      <c r="D232" s="51">
        <v>81.36</v>
      </c>
      <c r="E232" s="160"/>
      <c r="F232" s="160"/>
      <c r="G232" s="160"/>
      <c r="H232" s="245">
        <v>72989695864</v>
      </c>
      <c r="I232" s="187">
        <v>5</v>
      </c>
      <c r="J232" s="28">
        <v>4.07</v>
      </c>
      <c r="K232" s="245"/>
      <c r="L232" s="187"/>
      <c r="M232" s="28"/>
    </row>
    <row r="233" spans="1:13" x14ac:dyDescent="0.2">
      <c r="A233" s="196" t="s">
        <v>721</v>
      </c>
      <c r="B233" s="245" t="s">
        <v>79</v>
      </c>
      <c r="C233" s="245">
        <v>90</v>
      </c>
      <c r="D233" s="51">
        <v>89.08</v>
      </c>
      <c r="E233" s="160"/>
      <c r="F233" s="160"/>
      <c r="G233" s="160"/>
      <c r="H233" s="245">
        <v>72989695865</v>
      </c>
      <c r="I233" s="187">
        <v>4</v>
      </c>
      <c r="J233" s="28">
        <v>3.56</v>
      </c>
      <c r="K233" s="245"/>
      <c r="L233" s="187"/>
      <c r="M233" s="28"/>
    </row>
    <row r="234" spans="1:13" x14ac:dyDescent="0.2">
      <c r="A234" s="196" t="s">
        <v>722</v>
      </c>
      <c r="B234" s="245" t="s">
        <v>79</v>
      </c>
      <c r="C234" s="245">
        <v>100</v>
      </c>
      <c r="D234" s="51">
        <v>96.8</v>
      </c>
      <c r="E234" s="160"/>
      <c r="F234" s="160"/>
      <c r="G234" s="160"/>
      <c r="H234" s="245">
        <v>72989695866</v>
      </c>
      <c r="I234" s="187">
        <v>4</v>
      </c>
      <c r="J234" s="28">
        <v>3.87</v>
      </c>
      <c r="K234" s="245"/>
      <c r="L234" s="187"/>
      <c r="M234" s="28"/>
    </row>
    <row r="235" spans="1:13" x14ac:dyDescent="0.2">
      <c r="A235" s="196" t="s">
        <v>723</v>
      </c>
      <c r="B235" s="245" t="s">
        <v>79</v>
      </c>
      <c r="C235" s="245">
        <v>110</v>
      </c>
      <c r="D235" s="51">
        <v>104.31</v>
      </c>
      <c r="E235" s="160"/>
      <c r="F235" s="160"/>
      <c r="G235" s="160"/>
      <c r="H235" s="245">
        <v>72989695867</v>
      </c>
      <c r="I235" s="187">
        <v>4</v>
      </c>
      <c r="J235" s="28">
        <v>4.1900000000000004</v>
      </c>
      <c r="K235" s="245"/>
      <c r="L235" s="187"/>
      <c r="M235" s="28"/>
    </row>
    <row r="236" spans="1:13" x14ac:dyDescent="0.2">
      <c r="A236" s="196" t="s">
        <v>724</v>
      </c>
      <c r="B236" s="245" t="s">
        <v>79</v>
      </c>
      <c r="C236" s="245">
        <v>120</v>
      </c>
      <c r="D236" s="51">
        <v>111.76</v>
      </c>
      <c r="E236" s="160"/>
      <c r="F236" s="160"/>
      <c r="G236" s="160"/>
      <c r="H236" s="210">
        <v>72989695868</v>
      </c>
      <c r="I236" s="187">
        <v>3</v>
      </c>
      <c r="J236" s="28">
        <v>3.35</v>
      </c>
      <c r="K236" s="210"/>
      <c r="L236" s="187"/>
      <c r="M236" s="28"/>
    </row>
    <row r="237" spans="1:13" x14ac:dyDescent="0.2">
      <c r="A237" s="196" t="s">
        <v>725</v>
      </c>
      <c r="B237" s="245" t="s">
        <v>79</v>
      </c>
      <c r="C237" s="245">
        <v>130</v>
      </c>
      <c r="D237" s="51">
        <v>118.2</v>
      </c>
      <c r="E237" s="160"/>
      <c r="F237" s="160"/>
      <c r="G237" s="160"/>
      <c r="H237" s="210">
        <v>72989695869</v>
      </c>
      <c r="I237" s="187">
        <v>3</v>
      </c>
      <c r="J237" s="28">
        <v>3.55</v>
      </c>
      <c r="K237" s="210"/>
      <c r="L237" s="187"/>
      <c r="M237" s="28"/>
    </row>
    <row r="238" spans="1:13" x14ac:dyDescent="0.2">
      <c r="A238" s="196" t="s">
        <v>726</v>
      </c>
      <c r="B238" s="245" t="s">
        <v>79</v>
      </c>
      <c r="C238" s="245">
        <v>140</v>
      </c>
      <c r="D238" s="51">
        <v>126.46</v>
      </c>
      <c r="E238" s="160"/>
      <c r="F238" s="160"/>
      <c r="G238" s="160"/>
      <c r="H238" s="210">
        <v>72989695870</v>
      </c>
      <c r="I238" s="187">
        <v>3</v>
      </c>
      <c r="J238" s="28">
        <v>3.79</v>
      </c>
      <c r="K238" s="210"/>
      <c r="L238" s="187"/>
      <c r="M238" s="28"/>
    </row>
    <row r="239" spans="1:13" x14ac:dyDescent="0.2">
      <c r="A239" s="196" t="s">
        <v>727</v>
      </c>
      <c r="B239" s="245" t="s">
        <v>79</v>
      </c>
      <c r="C239" s="245">
        <v>150</v>
      </c>
      <c r="D239" s="51">
        <v>134.9</v>
      </c>
      <c r="E239" s="160"/>
      <c r="F239" s="160"/>
      <c r="G239" s="160"/>
      <c r="H239" s="210">
        <v>72989695871</v>
      </c>
      <c r="I239" s="187">
        <v>3</v>
      </c>
      <c r="J239" s="28">
        <v>4.05</v>
      </c>
      <c r="K239" s="210"/>
      <c r="L239" s="187"/>
      <c r="M239" s="28"/>
    </row>
    <row r="240" spans="1:13" x14ac:dyDescent="0.2">
      <c r="A240" s="196" t="s">
        <v>728</v>
      </c>
      <c r="B240" s="245" t="s">
        <v>79</v>
      </c>
      <c r="C240" s="245">
        <v>160</v>
      </c>
      <c r="D240" s="51">
        <v>141.6</v>
      </c>
      <c r="E240" s="160"/>
      <c r="F240" s="160"/>
      <c r="G240" s="160"/>
      <c r="H240" s="210">
        <v>72989695872</v>
      </c>
      <c r="I240" s="187">
        <v>3</v>
      </c>
      <c r="J240" s="28">
        <v>4.25</v>
      </c>
      <c r="K240" s="210"/>
      <c r="L240" s="187"/>
      <c r="M240" s="28"/>
    </row>
    <row r="241" spans="1:13" x14ac:dyDescent="0.2">
      <c r="A241" s="287" t="s">
        <v>846</v>
      </c>
      <c r="B241" s="279" t="s">
        <v>79</v>
      </c>
      <c r="C241" s="279">
        <v>180</v>
      </c>
      <c r="D241" s="288">
        <v>162.04</v>
      </c>
      <c r="E241" s="279" t="s">
        <v>667</v>
      </c>
      <c r="F241" s="279"/>
      <c r="G241" s="279"/>
      <c r="H241" s="289"/>
      <c r="I241" s="289"/>
      <c r="J241" s="282"/>
      <c r="K241" s="289">
        <v>72989695874</v>
      </c>
      <c r="L241" s="289">
        <v>5</v>
      </c>
      <c r="M241" s="285">
        <f>L241*D241/100</f>
        <v>8.1019999999999985</v>
      </c>
    </row>
    <row r="242" spans="1:13" x14ac:dyDescent="0.2">
      <c r="A242" s="287" t="s">
        <v>1206</v>
      </c>
      <c r="B242" s="279" t="s">
        <v>79</v>
      </c>
      <c r="C242" s="279">
        <v>190</v>
      </c>
      <c r="D242" s="288">
        <v>168.74</v>
      </c>
      <c r="E242" s="279" t="s">
        <v>667</v>
      </c>
      <c r="F242" s="279"/>
      <c r="G242" s="279"/>
      <c r="H242" s="289"/>
      <c r="I242" s="289"/>
      <c r="J242" s="282"/>
      <c r="K242" s="289">
        <v>72989695875</v>
      </c>
      <c r="L242" s="289">
        <v>5</v>
      </c>
      <c r="M242" s="285">
        <f>L242*D242/100</f>
        <v>8.4370000000000012</v>
      </c>
    </row>
    <row r="243" spans="1:13" x14ac:dyDescent="0.2">
      <c r="A243" s="286" t="s">
        <v>729</v>
      </c>
      <c r="B243" s="273" t="s">
        <v>79</v>
      </c>
      <c r="C243" s="273">
        <v>200</v>
      </c>
      <c r="D243" s="283">
        <v>172.8</v>
      </c>
      <c r="E243" s="273" t="s">
        <v>667</v>
      </c>
      <c r="F243" s="273"/>
      <c r="G243" s="273"/>
      <c r="H243" s="284"/>
      <c r="I243" s="284"/>
      <c r="J243" s="285"/>
      <c r="K243" s="284">
        <v>72989695876</v>
      </c>
      <c r="L243" s="284">
        <v>5</v>
      </c>
      <c r="M243" s="285">
        <f>L243*D243/100</f>
        <v>8.64</v>
      </c>
    </row>
    <row r="244" spans="1:13" x14ac:dyDescent="0.2">
      <c r="A244" s="287" t="s">
        <v>847</v>
      </c>
      <c r="B244" s="279" t="s">
        <v>79</v>
      </c>
      <c r="C244" s="279">
        <v>220</v>
      </c>
      <c r="D244" s="288">
        <v>191.8</v>
      </c>
      <c r="E244" s="279" t="s">
        <v>667</v>
      </c>
      <c r="F244" s="279"/>
      <c r="G244" s="279"/>
      <c r="H244" s="289"/>
      <c r="I244" s="289"/>
      <c r="J244" s="282"/>
      <c r="K244" s="289">
        <v>72989695877</v>
      </c>
      <c r="L244" s="289">
        <v>4</v>
      </c>
      <c r="M244" s="285">
        <f>L244*D244/100</f>
        <v>7.6720000000000006</v>
      </c>
    </row>
    <row r="245" spans="1:13" x14ac:dyDescent="0.2">
      <c r="A245" s="316" t="s">
        <v>952</v>
      </c>
      <c r="B245" s="279" t="s">
        <v>79</v>
      </c>
      <c r="C245" s="317">
        <v>240</v>
      </c>
      <c r="D245" s="318">
        <v>206.1</v>
      </c>
      <c r="E245" s="279" t="s">
        <v>667</v>
      </c>
      <c r="F245" s="317"/>
      <c r="G245" s="317"/>
      <c r="H245" s="319"/>
      <c r="I245" s="319"/>
      <c r="J245" s="320"/>
      <c r="K245" s="319">
        <v>72989695878</v>
      </c>
      <c r="L245" s="319">
        <v>4</v>
      </c>
      <c r="M245" s="285">
        <f t="shared" ref="M245:M246" si="18">L245*D245/100</f>
        <v>8.2439999999999998</v>
      </c>
    </row>
    <row r="246" spans="1:13" x14ac:dyDescent="0.2">
      <c r="A246" s="316" t="s">
        <v>953</v>
      </c>
      <c r="B246" s="279" t="s">
        <v>79</v>
      </c>
      <c r="C246" s="317">
        <v>260</v>
      </c>
      <c r="D246" s="318">
        <v>220.4</v>
      </c>
      <c r="E246" s="279" t="s">
        <v>667</v>
      </c>
      <c r="F246" s="317"/>
      <c r="G246" s="317"/>
      <c r="H246" s="319"/>
      <c r="I246" s="319"/>
      <c r="J246" s="320"/>
      <c r="K246" s="319">
        <v>72989695879</v>
      </c>
      <c r="L246" s="319">
        <v>4</v>
      </c>
      <c r="M246" s="285">
        <f t="shared" si="18"/>
        <v>8.8160000000000007</v>
      </c>
    </row>
    <row r="247" spans="1:13" x14ac:dyDescent="0.2">
      <c r="A247" s="536" t="s">
        <v>730</v>
      </c>
      <c r="B247" s="536"/>
      <c r="C247" s="536"/>
      <c r="D247" s="536"/>
      <c r="E247" s="536"/>
      <c r="F247" s="536"/>
      <c r="G247" s="536"/>
      <c r="H247" s="536"/>
      <c r="I247" s="536"/>
      <c r="J247" s="536"/>
      <c r="K247" s="536"/>
      <c r="L247" s="536"/>
      <c r="M247" s="536"/>
    </row>
    <row r="248" spans="1:13" x14ac:dyDescent="0.2">
      <c r="A248" s="290" t="s">
        <v>731</v>
      </c>
      <c r="B248" s="203"/>
      <c r="C248" s="203"/>
      <c r="D248" s="203"/>
      <c r="E248" s="203"/>
      <c r="F248" s="203"/>
      <c r="G248" s="203"/>
      <c r="H248" s="291"/>
      <c r="I248" s="291"/>
      <c r="J248" s="291"/>
      <c r="K248" s="291"/>
      <c r="L248" s="291"/>
      <c r="M248" s="291"/>
    </row>
    <row r="249" spans="1:13" x14ac:dyDescent="0.2">
      <c r="A249" s="321"/>
      <c r="B249" s="322"/>
      <c r="C249" s="322"/>
      <c r="D249" s="322"/>
      <c r="E249" s="322"/>
      <c r="F249" s="322"/>
      <c r="G249" s="322"/>
      <c r="H249" s="323"/>
      <c r="I249" s="323"/>
      <c r="J249" s="323"/>
      <c r="K249" s="323"/>
      <c r="L249" s="323"/>
      <c r="M249" s="323"/>
    </row>
  </sheetData>
  <mergeCells count="7">
    <mergeCell ref="A247:M247"/>
    <mergeCell ref="A1:C5"/>
    <mergeCell ref="D1:M5"/>
    <mergeCell ref="A6:D6"/>
    <mergeCell ref="E6:G6"/>
    <mergeCell ref="H6:J6"/>
    <mergeCell ref="K6:M6"/>
  </mergeCells>
  <printOptions horizontalCentered="1"/>
  <pageMargins left="0" right="0" top="1" bottom="0.5" header="0.25" footer="0.25"/>
  <pageSetup orientation="portrait" r:id="rId1"/>
  <headerFooter alignWithMargins="0">
    <oddHeader>&amp;L&amp;"BrushScript BT,Regular"&amp;22Quality &amp;16Nut &amp; Bolt Company&amp;"Arial,Regular"&amp;10
2900 Sencore Dr. - 102    Sioux Falls, SD  57107&amp;R
Phone #   605-338-0852
Fax #      605-338-0874</oddHeader>
    <oddFooter>&amp;CPage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3"/>
  <sheetViews>
    <sheetView zoomScaleNormal="100" zoomScaleSheetLayoutView="75" zoomScalePageLayoutView="70" workbookViewId="0">
      <selection activeCell="J28" sqref="A16:J28"/>
    </sheetView>
  </sheetViews>
  <sheetFormatPr defaultRowHeight="12.75" x14ac:dyDescent="0.2"/>
  <cols>
    <col min="1" max="1" width="18.7109375" style="290" customWidth="1"/>
    <col min="2" max="4" width="8.7109375" style="203" customWidth="1"/>
    <col min="5" max="5" width="16.7109375" style="203" customWidth="1"/>
    <col min="6" max="7" width="7.7109375" style="203" customWidth="1"/>
    <col min="8" max="8" width="16.7109375" style="291" customWidth="1"/>
    <col min="9" max="10" width="7.7109375" style="291" customWidth="1"/>
    <col min="11" max="16384" width="9.140625" style="291"/>
  </cols>
  <sheetData>
    <row r="1" spans="1:10" x14ac:dyDescent="0.2">
      <c r="A1" s="545"/>
      <c r="B1" s="546"/>
      <c r="C1" s="547"/>
      <c r="D1" s="554" t="s">
        <v>183</v>
      </c>
      <c r="E1" s="555"/>
      <c r="F1" s="555"/>
      <c r="G1" s="555"/>
      <c r="H1" s="556"/>
      <c r="I1" s="556"/>
      <c r="J1" s="557"/>
    </row>
    <row r="2" spans="1:10" x14ac:dyDescent="0.2">
      <c r="A2" s="548"/>
      <c r="B2" s="549"/>
      <c r="C2" s="550"/>
      <c r="D2" s="558"/>
      <c r="E2" s="559"/>
      <c r="F2" s="559"/>
      <c r="G2" s="559"/>
      <c r="H2" s="560"/>
      <c r="I2" s="560"/>
      <c r="J2" s="561"/>
    </row>
    <row r="3" spans="1:10" x14ac:dyDescent="0.2">
      <c r="A3" s="548"/>
      <c r="B3" s="549"/>
      <c r="C3" s="550"/>
      <c r="D3" s="558"/>
      <c r="E3" s="559"/>
      <c r="F3" s="559"/>
      <c r="G3" s="559"/>
      <c r="H3" s="560"/>
      <c r="I3" s="560"/>
      <c r="J3" s="561"/>
    </row>
    <row r="4" spans="1:10" x14ac:dyDescent="0.2">
      <c r="A4" s="548"/>
      <c r="B4" s="549"/>
      <c r="C4" s="550"/>
      <c r="D4" s="558"/>
      <c r="E4" s="559"/>
      <c r="F4" s="559"/>
      <c r="G4" s="559"/>
      <c r="H4" s="560"/>
      <c r="I4" s="560"/>
      <c r="J4" s="561"/>
    </row>
    <row r="5" spans="1:10" x14ac:dyDescent="0.2">
      <c r="A5" s="551"/>
      <c r="B5" s="552"/>
      <c r="C5" s="553"/>
      <c r="D5" s="562"/>
      <c r="E5" s="563"/>
      <c r="F5" s="563"/>
      <c r="G5" s="563"/>
      <c r="H5" s="564"/>
      <c r="I5" s="564"/>
      <c r="J5" s="565"/>
    </row>
    <row r="6" spans="1:10" x14ac:dyDescent="0.2">
      <c r="A6" s="566" t="s">
        <v>112</v>
      </c>
      <c r="B6" s="567"/>
      <c r="C6" s="567"/>
      <c r="D6" s="567"/>
      <c r="E6" s="567"/>
      <c r="F6" s="567"/>
      <c r="G6" s="567"/>
      <c r="H6" s="567"/>
      <c r="I6" s="567"/>
      <c r="J6" s="568"/>
    </row>
    <row r="7" spans="1:10" x14ac:dyDescent="0.2">
      <c r="A7" s="569" t="s">
        <v>0</v>
      </c>
      <c r="B7" s="570"/>
      <c r="C7" s="570"/>
      <c r="D7" s="571"/>
      <c r="E7" s="569"/>
      <c r="F7" s="570"/>
      <c r="G7" s="570"/>
      <c r="H7" s="569" t="s">
        <v>90</v>
      </c>
      <c r="I7" s="570"/>
      <c r="J7" s="571"/>
    </row>
    <row r="8" spans="1:10" x14ac:dyDescent="0.2">
      <c r="A8" s="44" t="s">
        <v>1</v>
      </c>
      <c r="B8" s="44" t="s">
        <v>91</v>
      </c>
      <c r="C8" s="44"/>
      <c r="D8" s="44" t="s">
        <v>4</v>
      </c>
      <c r="E8" s="45"/>
      <c r="F8" s="45"/>
      <c r="G8" s="45"/>
      <c r="H8" s="45" t="s">
        <v>5</v>
      </c>
      <c r="I8" s="45" t="s">
        <v>6</v>
      </c>
      <c r="J8" s="45" t="s">
        <v>92</v>
      </c>
    </row>
    <row r="9" spans="1:10" x14ac:dyDescent="0.2">
      <c r="A9" s="227" t="s">
        <v>206</v>
      </c>
      <c r="B9" s="228" t="s">
        <v>113</v>
      </c>
      <c r="C9" s="228"/>
      <c r="D9" s="341">
        <v>1</v>
      </c>
      <c r="E9" s="208"/>
      <c r="F9" s="208"/>
      <c r="G9" s="208"/>
      <c r="H9" s="208">
        <v>72989695200</v>
      </c>
      <c r="I9" s="208">
        <v>200</v>
      </c>
      <c r="J9" s="46">
        <v>2</v>
      </c>
    </row>
    <row r="10" spans="1:10" x14ac:dyDescent="0.2">
      <c r="A10" s="196" t="s">
        <v>207</v>
      </c>
      <c r="B10" s="197" t="s">
        <v>114</v>
      </c>
      <c r="C10" s="197"/>
      <c r="D10" s="335">
        <v>2.27</v>
      </c>
      <c r="E10" s="210"/>
      <c r="F10" s="210"/>
      <c r="G10" s="210"/>
      <c r="H10" s="210">
        <v>72989695201</v>
      </c>
      <c r="I10" s="210">
        <v>90</v>
      </c>
      <c r="J10" s="28">
        <v>2.04</v>
      </c>
    </row>
    <row r="11" spans="1:10" x14ac:dyDescent="0.2">
      <c r="A11" s="196" t="s">
        <v>208</v>
      </c>
      <c r="B11" s="197" t="s">
        <v>115</v>
      </c>
      <c r="C11" s="197"/>
      <c r="D11" s="335">
        <v>3.28</v>
      </c>
      <c r="E11" s="210"/>
      <c r="F11" s="210"/>
      <c r="G11" s="210"/>
      <c r="H11" s="210">
        <v>72989695202</v>
      </c>
      <c r="I11" s="210">
        <v>60</v>
      </c>
      <c r="J11" s="28">
        <v>1.96</v>
      </c>
    </row>
    <row r="12" spans="1:10" x14ac:dyDescent="0.2">
      <c r="A12" s="196" t="s">
        <v>209</v>
      </c>
      <c r="B12" s="197" t="s">
        <v>116</v>
      </c>
      <c r="C12" s="197"/>
      <c r="D12" s="335">
        <v>4.76</v>
      </c>
      <c r="E12" s="210"/>
      <c r="F12" s="210"/>
      <c r="G12" s="210"/>
      <c r="H12" s="210">
        <v>72989695203</v>
      </c>
      <c r="I12" s="210">
        <v>42</v>
      </c>
      <c r="J12" s="28">
        <v>1.99</v>
      </c>
    </row>
    <row r="13" spans="1:10" x14ac:dyDescent="0.2">
      <c r="A13" s="57" t="s">
        <v>210</v>
      </c>
      <c r="B13" s="58" t="s">
        <v>117</v>
      </c>
      <c r="C13" s="58"/>
      <c r="D13" s="59">
        <v>6.4</v>
      </c>
      <c r="E13" s="56"/>
      <c r="F13" s="56"/>
      <c r="G13" s="56"/>
      <c r="H13" s="56">
        <v>72989695204</v>
      </c>
      <c r="I13" s="56">
        <v>31</v>
      </c>
      <c r="J13" s="60">
        <v>1.98</v>
      </c>
    </row>
    <row r="14" spans="1:10" x14ac:dyDescent="0.2">
      <c r="A14" s="343"/>
      <c r="B14" s="342"/>
      <c r="C14" s="342"/>
      <c r="D14" s="341"/>
      <c r="E14" s="209"/>
      <c r="F14" s="209"/>
      <c r="G14" s="209"/>
      <c r="H14" s="209"/>
      <c r="I14" s="209"/>
      <c r="J14" s="341"/>
    </row>
    <row r="15" spans="1:10" x14ac:dyDescent="0.2">
      <c r="A15" s="309"/>
      <c r="B15" s="309"/>
      <c r="C15" s="309"/>
      <c r="D15" s="309"/>
      <c r="E15" s="309"/>
      <c r="F15" s="309"/>
      <c r="G15" s="309"/>
      <c r="H15" s="309"/>
      <c r="I15" s="309"/>
      <c r="J15" s="309"/>
    </row>
    <row r="16" spans="1:10" x14ac:dyDescent="0.2">
      <c r="A16" s="545"/>
      <c r="B16" s="546"/>
      <c r="C16" s="547"/>
      <c r="D16" s="554" t="s">
        <v>191</v>
      </c>
      <c r="E16" s="555"/>
      <c r="F16" s="555"/>
      <c r="G16" s="555"/>
      <c r="H16" s="556"/>
      <c r="I16" s="556"/>
      <c r="J16" s="557"/>
    </row>
    <row r="17" spans="1:10" x14ac:dyDescent="0.2">
      <c r="A17" s="548"/>
      <c r="B17" s="718"/>
      <c r="C17" s="550"/>
      <c r="D17" s="558"/>
      <c r="E17" s="719"/>
      <c r="F17" s="719"/>
      <c r="G17" s="719"/>
      <c r="H17" s="720"/>
      <c r="I17" s="720"/>
      <c r="J17" s="561"/>
    </row>
    <row r="18" spans="1:10" x14ac:dyDescent="0.2">
      <c r="A18" s="548"/>
      <c r="B18" s="718"/>
      <c r="C18" s="550"/>
      <c r="D18" s="558"/>
      <c r="E18" s="719"/>
      <c r="F18" s="719"/>
      <c r="G18" s="719"/>
      <c r="H18" s="720"/>
      <c r="I18" s="720"/>
      <c r="J18" s="561"/>
    </row>
    <row r="19" spans="1:10" x14ac:dyDescent="0.2">
      <c r="A19" s="548"/>
      <c r="B19" s="718"/>
      <c r="C19" s="550"/>
      <c r="D19" s="558"/>
      <c r="E19" s="719"/>
      <c r="F19" s="719"/>
      <c r="G19" s="719"/>
      <c r="H19" s="720"/>
      <c r="I19" s="720"/>
      <c r="J19" s="561"/>
    </row>
    <row r="20" spans="1:10" x14ac:dyDescent="0.2">
      <c r="A20" s="551"/>
      <c r="B20" s="552"/>
      <c r="C20" s="553"/>
      <c r="D20" s="562"/>
      <c r="E20" s="563"/>
      <c r="F20" s="563"/>
      <c r="G20" s="563"/>
      <c r="H20" s="564"/>
      <c r="I20" s="564"/>
      <c r="J20" s="565"/>
    </row>
    <row r="21" spans="1:10" x14ac:dyDescent="0.2">
      <c r="A21" s="572" t="s">
        <v>112</v>
      </c>
      <c r="B21" s="573"/>
      <c r="C21" s="573"/>
      <c r="D21" s="573"/>
      <c r="E21" s="573"/>
      <c r="F21" s="573"/>
      <c r="G21" s="573"/>
      <c r="H21" s="573"/>
      <c r="I21" s="573"/>
      <c r="J21" s="574"/>
    </row>
    <row r="22" spans="1:10" x14ac:dyDescent="0.2">
      <c r="A22" s="569" t="s">
        <v>0</v>
      </c>
      <c r="B22" s="570"/>
      <c r="C22" s="570"/>
      <c r="D22" s="571"/>
      <c r="E22" s="569"/>
      <c r="F22" s="570"/>
      <c r="G22" s="570"/>
      <c r="H22" s="569" t="s">
        <v>90</v>
      </c>
      <c r="I22" s="570"/>
      <c r="J22" s="571"/>
    </row>
    <row r="23" spans="1:10" x14ac:dyDescent="0.2">
      <c r="A23" s="45" t="s">
        <v>1</v>
      </c>
      <c r="B23" s="45" t="s">
        <v>91</v>
      </c>
      <c r="C23" s="45"/>
      <c r="D23" s="45" t="s">
        <v>4</v>
      </c>
      <c r="E23" s="45"/>
      <c r="F23" s="45"/>
      <c r="G23" s="45"/>
      <c r="H23" s="45" t="s">
        <v>5</v>
      </c>
      <c r="I23" s="45" t="s">
        <v>6</v>
      </c>
      <c r="J23" s="45" t="s">
        <v>92</v>
      </c>
    </row>
    <row r="24" spans="1:10" x14ac:dyDescent="0.2">
      <c r="A24" s="227" t="s">
        <v>192</v>
      </c>
      <c r="B24" s="228" t="s">
        <v>113</v>
      </c>
      <c r="C24" s="228"/>
      <c r="D24" s="183">
        <v>1.04</v>
      </c>
      <c r="E24" s="184"/>
      <c r="F24" s="184"/>
      <c r="G24" s="184"/>
      <c r="H24" s="184">
        <v>72989695290</v>
      </c>
      <c r="I24" s="209">
        <v>190</v>
      </c>
      <c r="J24" s="47">
        <f>I24*D24/100</f>
        <v>1.976</v>
      </c>
    </row>
    <row r="25" spans="1:10" x14ac:dyDescent="0.2">
      <c r="A25" s="196" t="s">
        <v>193</v>
      </c>
      <c r="B25" s="197" t="s">
        <v>114</v>
      </c>
      <c r="C25" s="197"/>
      <c r="D25" s="40">
        <v>2.34</v>
      </c>
      <c r="E25" s="187"/>
      <c r="F25" s="187"/>
      <c r="G25" s="187"/>
      <c r="H25" s="187">
        <v>72989695291</v>
      </c>
      <c r="I25" s="721">
        <v>85</v>
      </c>
      <c r="J25" s="48">
        <f>I25*D25/100</f>
        <v>1.9889999999999999</v>
      </c>
    </row>
    <row r="26" spans="1:10" x14ac:dyDescent="0.2">
      <c r="A26" s="196" t="s">
        <v>194</v>
      </c>
      <c r="B26" s="197" t="s">
        <v>115</v>
      </c>
      <c r="C26" s="197"/>
      <c r="D26" s="40">
        <v>3.4</v>
      </c>
      <c r="E26" s="187"/>
      <c r="F26" s="187"/>
      <c r="G26" s="187"/>
      <c r="H26" s="187">
        <v>72989695292</v>
      </c>
      <c r="I26" s="721">
        <v>60</v>
      </c>
      <c r="J26" s="48">
        <f>I26*D26/100</f>
        <v>2.04</v>
      </c>
    </row>
    <row r="27" spans="1:10" x14ac:dyDescent="0.2">
      <c r="A27" s="196" t="s">
        <v>195</v>
      </c>
      <c r="B27" s="197" t="s">
        <v>116</v>
      </c>
      <c r="C27" s="197"/>
      <c r="D27" s="40">
        <v>5.0999999999999996</v>
      </c>
      <c r="E27" s="187"/>
      <c r="F27" s="187"/>
      <c r="G27" s="187"/>
      <c r="H27" s="187">
        <v>72989695293</v>
      </c>
      <c r="I27" s="721">
        <v>40</v>
      </c>
      <c r="J27" s="48">
        <f>I27*D27/100</f>
        <v>2.04</v>
      </c>
    </row>
    <row r="28" spans="1:10" x14ac:dyDescent="0.2">
      <c r="A28" s="206" t="s">
        <v>196</v>
      </c>
      <c r="B28" s="204" t="s">
        <v>117</v>
      </c>
      <c r="C28" s="204"/>
      <c r="D28" s="190">
        <v>6.76</v>
      </c>
      <c r="E28" s="191"/>
      <c r="F28" s="191"/>
      <c r="G28" s="191"/>
      <c r="H28" s="191">
        <v>72989695294</v>
      </c>
      <c r="I28" s="207">
        <v>30</v>
      </c>
      <c r="J28" s="49">
        <f>I28*D28/100</f>
        <v>2.028</v>
      </c>
    </row>
    <row r="29" spans="1:10" x14ac:dyDescent="0.2">
      <c r="A29" s="343"/>
      <c r="B29" s="342"/>
      <c r="C29" s="342"/>
      <c r="D29" s="341"/>
      <c r="E29" s="209"/>
      <c r="F29" s="209"/>
      <c r="G29" s="209"/>
      <c r="H29" s="209"/>
      <c r="I29" s="209"/>
      <c r="J29" s="55"/>
    </row>
    <row r="30" spans="1:10" x14ac:dyDescent="0.2">
      <c r="A30" s="309"/>
      <c r="B30" s="309"/>
      <c r="C30" s="309"/>
      <c r="D30" s="309"/>
      <c r="E30" s="309"/>
      <c r="F30" s="309"/>
      <c r="G30" s="309"/>
      <c r="H30" s="309"/>
      <c r="I30" s="309"/>
      <c r="J30" s="309"/>
    </row>
    <row r="31" spans="1:10" x14ac:dyDescent="0.2">
      <c r="A31" s="437"/>
      <c r="B31" s="438"/>
      <c r="C31" s="438"/>
      <c r="D31" s="535" t="s">
        <v>184</v>
      </c>
      <c r="E31" s="541"/>
      <c r="F31" s="541"/>
      <c r="G31" s="542"/>
      <c r="H31" s="542"/>
      <c r="I31" s="542"/>
      <c r="J31" s="542"/>
    </row>
    <row r="32" spans="1:10" x14ac:dyDescent="0.2">
      <c r="A32" s="438"/>
      <c r="B32" s="438"/>
      <c r="C32" s="438"/>
      <c r="D32" s="541"/>
      <c r="E32" s="541"/>
      <c r="F32" s="541"/>
      <c r="G32" s="542"/>
      <c r="H32" s="542"/>
      <c r="I32" s="542"/>
      <c r="J32" s="542"/>
    </row>
    <row r="33" spans="1:10" x14ac:dyDescent="0.2">
      <c r="A33" s="438"/>
      <c r="B33" s="438"/>
      <c r="C33" s="438"/>
      <c r="D33" s="541"/>
      <c r="E33" s="541"/>
      <c r="F33" s="541"/>
      <c r="G33" s="542"/>
      <c r="H33" s="542"/>
      <c r="I33" s="542"/>
      <c r="J33" s="542"/>
    </row>
    <row r="34" spans="1:10" x14ac:dyDescent="0.2">
      <c r="A34" s="438"/>
      <c r="B34" s="438"/>
      <c r="C34" s="438"/>
      <c r="D34" s="541"/>
      <c r="E34" s="541"/>
      <c r="F34" s="541"/>
      <c r="G34" s="542"/>
      <c r="H34" s="542"/>
      <c r="I34" s="542"/>
      <c r="J34" s="542"/>
    </row>
    <row r="35" spans="1:10" x14ac:dyDescent="0.2">
      <c r="A35" s="438"/>
      <c r="B35" s="438"/>
      <c r="C35" s="438"/>
      <c r="D35" s="541"/>
      <c r="E35" s="541"/>
      <c r="F35" s="541"/>
      <c r="G35" s="542"/>
      <c r="H35" s="542"/>
      <c r="I35" s="542"/>
      <c r="J35" s="542"/>
    </row>
    <row r="36" spans="1:10" x14ac:dyDescent="0.2">
      <c r="A36" s="543" t="s">
        <v>112</v>
      </c>
      <c r="B36" s="543"/>
      <c r="C36" s="543"/>
      <c r="D36" s="543"/>
      <c r="E36" s="543"/>
      <c r="F36" s="543"/>
      <c r="G36" s="543"/>
      <c r="H36" s="543"/>
      <c r="I36" s="543"/>
      <c r="J36" s="543"/>
    </row>
    <row r="37" spans="1:10" x14ac:dyDescent="0.2">
      <c r="A37" s="544" t="s">
        <v>0</v>
      </c>
      <c r="B37" s="544"/>
      <c r="C37" s="544"/>
      <c r="D37" s="544"/>
      <c r="E37" s="544"/>
      <c r="F37" s="544"/>
      <c r="G37" s="544"/>
      <c r="H37" s="544" t="s">
        <v>90</v>
      </c>
      <c r="I37" s="544"/>
      <c r="J37" s="544"/>
    </row>
    <row r="38" spans="1:10" x14ac:dyDescent="0.2">
      <c r="A38" s="44" t="s">
        <v>1</v>
      </c>
      <c r="B38" s="44" t="s">
        <v>91</v>
      </c>
      <c r="C38" s="44" t="s">
        <v>3</v>
      </c>
      <c r="D38" s="44" t="s">
        <v>4</v>
      </c>
      <c r="E38" s="44"/>
      <c r="F38" s="44"/>
      <c r="G38" s="44"/>
      <c r="H38" s="44" t="s">
        <v>5</v>
      </c>
      <c r="I38" s="44" t="s">
        <v>6</v>
      </c>
      <c r="J38" s="44" t="s">
        <v>92</v>
      </c>
    </row>
    <row r="39" spans="1:10" x14ac:dyDescent="0.2">
      <c r="A39" s="151" t="s">
        <v>211</v>
      </c>
      <c r="B39" s="155" t="s">
        <v>113</v>
      </c>
      <c r="C39" s="152" t="s">
        <v>29</v>
      </c>
      <c r="D39" s="153">
        <v>2.62</v>
      </c>
      <c r="E39" s="208"/>
      <c r="F39" s="209"/>
      <c r="G39" s="50"/>
      <c r="H39" s="208">
        <v>72989695210</v>
      </c>
      <c r="I39" s="209">
        <v>75</v>
      </c>
      <c r="J39" s="47">
        <v>1.97</v>
      </c>
    </row>
    <row r="40" spans="1:10" x14ac:dyDescent="0.2">
      <c r="A40" s="156" t="s">
        <v>212</v>
      </c>
      <c r="B40" s="160" t="s">
        <v>113</v>
      </c>
      <c r="C40" s="157" t="s">
        <v>23</v>
      </c>
      <c r="D40" s="158">
        <v>3.02</v>
      </c>
      <c r="E40" s="210"/>
      <c r="F40" s="198"/>
      <c r="G40" s="51"/>
      <c r="H40" s="210">
        <v>72989695220</v>
      </c>
      <c r="I40" s="198">
        <v>68</v>
      </c>
      <c r="J40" s="48">
        <v>2.0499999999999998</v>
      </c>
    </row>
    <row r="41" spans="1:10" x14ac:dyDescent="0.2">
      <c r="A41" s="156" t="s">
        <v>213</v>
      </c>
      <c r="B41" s="160" t="s">
        <v>113</v>
      </c>
      <c r="C41" s="157" t="s">
        <v>32</v>
      </c>
      <c r="D41" s="158">
        <v>3.34</v>
      </c>
      <c r="E41" s="210"/>
      <c r="F41" s="198"/>
      <c r="G41" s="51"/>
      <c r="H41" s="210">
        <v>72989695221</v>
      </c>
      <c r="I41" s="198">
        <v>60</v>
      </c>
      <c r="J41" s="48">
        <v>2.0099999999999998</v>
      </c>
    </row>
    <row r="42" spans="1:10" x14ac:dyDescent="0.2">
      <c r="A42" s="156" t="s">
        <v>214</v>
      </c>
      <c r="B42" s="160" t="s">
        <v>113</v>
      </c>
      <c r="C42" s="157" t="s">
        <v>33</v>
      </c>
      <c r="D42" s="158">
        <v>3.88</v>
      </c>
      <c r="E42" s="210"/>
      <c r="F42" s="198"/>
      <c r="G42" s="51"/>
      <c r="H42" s="210">
        <v>72989695222</v>
      </c>
      <c r="I42" s="198">
        <v>53</v>
      </c>
      <c r="J42" s="48">
        <v>2.0499999999999998</v>
      </c>
    </row>
    <row r="43" spans="1:10" x14ac:dyDescent="0.2">
      <c r="A43" s="156" t="s">
        <v>215</v>
      </c>
      <c r="B43" s="160" t="s">
        <v>113</v>
      </c>
      <c r="C43" s="157" t="s">
        <v>34</v>
      </c>
      <c r="D43" s="158">
        <v>4.28</v>
      </c>
      <c r="E43" s="210"/>
      <c r="F43" s="198"/>
      <c r="G43" s="51"/>
      <c r="H43" s="210">
        <v>72989695223</v>
      </c>
      <c r="I43" s="198">
        <v>48</v>
      </c>
      <c r="J43" s="48">
        <v>2.0499999999999998</v>
      </c>
    </row>
    <row r="44" spans="1:10" x14ac:dyDescent="0.2">
      <c r="A44" s="156" t="s">
        <v>216</v>
      </c>
      <c r="B44" s="160" t="s">
        <v>113</v>
      </c>
      <c r="C44" s="157" t="s">
        <v>17</v>
      </c>
      <c r="D44" s="158">
        <v>5.15</v>
      </c>
      <c r="E44" s="210"/>
      <c r="F44" s="198"/>
      <c r="G44" s="51"/>
      <c r="H44" s="210">
        <v>72989695224</v>
      </c>
      <c r="I44" s="198">
        <v>40</v>
      </c>
      <c r="J44" s="48">
        <v>2.06</v>
      </c>
    </row>
    <row r="45" spans="1:10" x14ac:dyDescent="0.2">
      <c r="A45" s="161" t="s">
        <v>217</v>
      </c>
      <c r="B45" s="165" t="s">
        <v>113</v>
      </c>
      <c r="C45" s="162" t="s">
        <v>36</v>
      </c>
      <c r="D45" s="163">
        <v>5.92</v>
      </c>
      <c r="E45" s="211"/>
      <c r="F45" s="207"/>
      <c r="G45" s="52"/>
      <c r="H45" s="211">
        <v>72989695256</v>
      </c>
      <c r="I45" s="207">
        <v>34</v>
      </c>
      <c r="J45" s="49">
        <v>2.0099999999999998</v>
      </c>
    </row>
    <row r="46" spans="1:10" x14ac:dyDescent="0.2">
      <c r="A46" s="156" t="s">
        <v>218</v>
      </c>
      <c r="B46" s="160" t="s">
        <v>114</v>
      </c>
      <c r="C46" s="157" t="s">
        <v>29</v>
      </c>
      <c r="D46" s="158">
        <v>4.4800000000000004</v>
      </c>
      <c r="E46" s="210"/>
      <c r="F46" s="198"/>
      <c r="G46" s="51"/>
      <c r="H46" s="210">
        <v>72989695211</v>
      </c>
      <c r="I46" s="198">
        <v>45</v>
      </c>
      <c r="J46" s="48">
        <v>2.02</v>
      </c>
    </row>
    <row r="47" spans="1:10" x14ac:dyDescent="0.2">
      <c r="A47" s="156" t="s">
        <v>219</v>
      </c>
      <c r="B47" s="160" t="s">
        <v>114</v>
      </c>
      <c r="C47" s="157" t="s">
        <v>23</v>
      </c>
      <c r="D47" s="158">
        <v>5.4</v>
      </c>
      <c r="E47" s="210"/>
      <c r="F47" s="198"/>
      <c r="G47" s="51"/>
      <c r="H47" s="210">
        <v>72989695212</v>
      </c>
      <c r="I47" s="198">
        <v>40</v>
      </c>
      <c r="J47" s="48">
        <v>2.16</v>
      </c>
    </row>
    <row r="48" spans="1:10" x14ac:dyDescent="0.2">
      <c r="A48" s="156" t="s">
        <v>220</v>
      </c>
      <c r="B48" s="160" t="s">
        <v>114</v>
      </c>
      <c r="C48" s="157" t="s">
        <v>32</v>
      </c>
      <c r="D48" s="158">
        <v>5.94</v>
      </c>
      <c r="E48" s="210"/>
      <c r="F48" s="198"/>
      <c r="G48" s="51"/>
      <c r="H48" s="210">
        <v>72989695213</v>
      </c>
      <c r="I48" s="198">
        <v>34</v>
      </c>
      <c r="J48" s="48">
        <v>2.02</v>
      </c>
    </row>
    <row r="49" spans="1:10" x14ac:dyDescent="0.2">
      <c r="A49" s="156" t="s">
        <v>221</v>
      </c>
      <c r="B49" s="160" t="s">
        <v>114</v>
      </c>
      <c r="C49" s="157" t="s">
        <v>33</v>
      </c>
      <c r="D49" s="158">
        <v>6.22</v>
      </c>
      <c r="E49" s="210"/>
      <c r="F49" s="198"/>
      <c r="G49" s="51"/>
      <c r="H49" s="210">
        <v>72989695214</v>
      </c>
      <c r="I49" s="198">
        <v>32</v>
      </c>
      <c r="J49" s="48">
        <v>1.99</v>
      </c>
    </row>
    <row r="50" spans="1:10" x14ac:dyDescent="0.2">
      <c r="A50" s="156" t="s">
        <v>222</v>
      </c>
      <c r="B50" s="160" t="s">
        <v>114</v>
      </c>
      <c r="C50" s="157" t="s">
        <v>34</v>
      </c>
      <c r="D50" s="158">
        <v>7.34</v>
      </c>
      <c r="E50" s="210"/>
      <c r="F50" s="198"/>
      <c r="G50" s="51"/>
      <c r="H50" s="210">
        <v>72989695225</v>
      </c>
      <c r="I50" s="198">
        <v>30</v>
      </c>
      <c r="J50" s="48">
        <v>2.2000000000000002</v>
      </c>
    </row>
    <row r="51" spans="1:10" x14ac:dyDescent="0.2">
      <c r="A51" s="156" t="s">
        <v>223</v>
      </c>
      <c r="B51" s="160" t="s">
        <v>114</v>
      </c>
      <c r="C51" s="157" t="s">
        <v>17</v>
      </c>
      <c r="D51" s="158">
        <v>8.6</v>
      </c>
      <c r="E51" s="210"/>
      <c r="F51" s="198"/>
      <c r="G51" s="51"/>
      <c r="H51" s="210">
        <v>72989695226</v>
      </c>
      <c r="I51" s="198">
        <v>25</v>
      </c>
      <c r="J51" s="48">
        <v>2.15</v>
      </c>
    </row>
    <row r="52" spans="1:10" x14ac:dyDescent="0.2">
      <c r="A52" s="156" t="s">
        <v>224</v>
      </c>
      <c r="B52" s="160" t="s">
        <v>114</v>
      </c>
      <c r="C52" s="157" t="s">
        <v>36</v>
      </c>
      <c r="D52" s="158">
        <v>9.81</v>
      </c>
      <c r="E52" s="210"/>
      <c r="F52" s="198"/>
      <c r="G52" s="51"/>
      <c r="H52" s="210">
        <v>72989695227</v>
      </c>
      <c r="I52" s="198">
        <v>21</v>
      </c>
      <c r="J52" s="48">
        <v>2.06</v>
      </c>
    </row>
    <row r="53" spans="1:10" x14ac:dyDescent="0.2">
      <c r="A53" s="156" t="s">
        <v>225</v>
      </c>
      <c r="B53" s="160" t="s">
        <v>114</v>
      </c>
      <c r="C53" s="157" t="s">
        <v>38</v>
      </c>
      <c r="D53" s="158">
        <v>11.18</v>
      </c>
      <c r="E53" s="210"/>
      <c r="F53" s="198"/>
      <c r="G53" s="51"/>
      <c r="H53" s="210">
        <v>72989695254</v>
      </c>
      <c r="I53" s="198">
        <v>18</v>
      </c>
      <c r="J53" s="48">
        <v>2.0099999999999998</v>
      </c>
    </row>
    <row r="54" spans="1:10" x14ac:dyDescent="0.2">
      <c r="A54" s="156" t="s">
        <v>958</v>
      </c>
      <c r="B54" s="160" t="s">
        <v>114</v>
      </c>
      <c r="C54" s="157" t="s">
        <v>39</v>
      </c>
      <c r="D54" s="158">
        <v>13.07</v>
      </c>
      <c r="E54" s="210"/>
      <c r="F54" s="198"/>
      <c r="G54" s="51"/>
      <c r="H54" s="210">
        <v>72989695264</v>
      </c>
      <c r="I54" s="198">
        <v>15</v>
      </c>
      <c r="J54" s="48">
        <v>1.96</v>
      </c>
    </row>
    <row r="55" spans="1:10" x14ac:dyDescent="0.2">
      <c r="A55" s="161" t="s">
        <v>226</v>
      </c>
      <c r="B55" s="165" t="s">
        <v>114</v>
      </c>
      <c r="C55" s="162" t="s">
        <v>41</v>
      </c>
      <c r="D55" s="163">
        <v>15.2</v>
      </c>
      <c r="E55" s="211"/>
      <c r="F55" s="207"/>
      <c r="G55" s="52"/>
      <c r="H55" s="211">
        <v>72989695255</v>
      </c>
      <c r="I55" s="207">
        <v>13</v>
      </c>
      <c r="J55" s="49">
        <v>1.98</v>
      </c>
    </row>
    <row r="56" spans="1:10" x14ac:dyDescent="0.2">
      <c r="A56" s="292" t="s">
        <v>903</v>
      </c>
      <c r="B56" s="293" t="s">
        <v>115</v>
      </c>
      <c r="C56" s="294" t="s">
        <v>8</v>
      </c>
      <c r="D56" s="295">
        <v>6.1</v>
      </c>
      <c r="E56" s="296"/>
      <c r="F56" s="244"/>
      <c r="G56" s="297"/>
      <c r="H56" s="296">
        <v>72989695263</v>
      </c>
      <c r="I56" s="244">
        <v>33</v>
      </c>
      <c r="J56" s="48">
        <v>2.0099999999999998</v>
      </c>
    </row>
    <row r="57" spans="1:10" x14ac:dyDescent="0.2">
      <c r="A57" s="156" t="s">
        <v>228</v>
      </c>
      <c r="B57" s="160" t="s">
        <v>115</v>
      </c>
      <c r="C57" s="157" t="s">
        <v>29</v>
      </c>
      <c r="D57" s="158">
        <v>7.08</v>
      </c>
      <c r="E57" s="210"/>
      <c r="F57" s="198"/>
      <c r="G57" s="51"/>
      <c r="H57" s="210">
        <v>72989695228</v>
      </c>
      <c r="I57" s="198">
        <v>30</v>
      </c>
      <c r="J57" s="48">
        <v>2.12</v>
      </c>
    </row>
    <row r="58" spans="1:10" x14ac:dyDescent="0.2">
      <c r="A58" s="185" t="s">
        <v>848</v>
      </c>
      <c r="B58" s="197" t="s">
        <v>115</v>
      </c>
      <c r="C58" s="197" t="s">
        <v>23</v>
      </c>
      <c r="D58" s="40">
        <v>7.68</v>
      </c>
      <c r="E58" s="187"/>
      <c r="G58" s="51"/>
      <c r="H58" s="210">
        <v>72989695261</v>
      </c>
      <c r="I58" s="198">
        <v>26</v>
      </c>
      <c r="J58" s="48">
        <v>2</v>
      </c>
    </row>
    <row r="59" spans="1:10" x14ac:dyDescent="0.2">
      <c r="A59" s="156" t="s">
        <v>227</v>
      </c>
      <c r="B59" s="160" t="s">
        <v>115</v>
      </c>
      <c r="C59" s="157" t="s">
        <v>32</v>
      </c>
      <c r="D59" s="158">
        <v>8.66</v>
      </c>
      <c r="E59" s="210"/>
      <c r="F59" s="198"/>
      <c r="G59" s="51"/>
      <c r="H59" s="210">
        <v>72989695229</v>
      </c>
      <c r="I59" s="198">
        <v>24</v>
      </c>
      <c r="J59" s="48">
        <v>2.0699999999999998</v>
      </c>
    </row>
    <row r="60" spans="1:10" x14ac:dyDescent="0.2">
      <c r="A60" s="156" t="s">
        <v>229</v>
      </c>
      <c r="B60" s="160" t="s">
        <v>115</v>
      </c>
      <c r="C60" s="157" t="s">
        <v>33</v>
      </c>
      <c r="D60" s="158">
        <v>8.9499999999999993</v>
      </c>
      <c r="E60" s="210"/>
      <c r="F60" s="198"/>
      <c r="G60" s="51"/>
      <c r="H60" s="210">
        <v>72989695215</v>
      </c>
      <c r="I60" s="198">
        <v>22</v>
      </c>
      <c r="J60" s="48">
        <v>1.97</v>
      </c>
    </row>
    <row r="61" spans="1:10" x14ac:dyDescent="0.2">
      <c r="A61" s="156" t="s">
        <v>230</v>
      </c>
      <c r="B61" s="160" t="s">
        <v>115</v>
      </c>
      <c r="C61" s="157" t="s">
        <v>34</v>
      </c>
      <c r="D61" s="158">
        <v>10.220000000000001</v>
      </c>
      <c r="E61" s="210"/>
      <c r="F61" s="198"/>
      <c r="G61" s="51"/>
      <c r="H61" s="210">
        <v>72989695230</v>
      </c>
      <c r="I61" s="198">
        <v>19</v>
      </c>
      <c r="J61" s="48">
        <v>1.94</v>
      </c>
    </row>
    <row r="62" spans="1:10" x14ac:dyDescent="0.2">
      <c r="A62" s="156" t="s">
        <v>231</v>
      </c>
      <c r="B62" s="160" t="s">
        <v>115</v>
      </c>
      <c r="C62" s="157" t="s">
        <v>17</v>
      </c>
      <c r="D62" s="158">
        <v>11.82</v>
      </c>
      <c r="E62" s="210"/>
      <c r="F62" s="198"/>
      <c r="G62" s="51"/>
      <c r="H62" s="210">
        <v>72989695216</v>
      </c>
      <c r="I62" s="198">
        <v>17</v>
      </c>
      <c r="J62" s="48">
        <v>2.0099999999999998</v>
      </c>
    </row>
    <row r="63" spans="1:10" x14ac:dyDescent="0.2">
      <c r="A63" s="156" t="s">
        <v>232</v>
      </c>
      <c r="B63" s="160" t="s">
        <v>115</v>
      </c>
      <c r="C63" s="157" t="s">
        <v>35</v>
      </c>
      <c r="D63" s="158">
        <v>12.41</v>
      </c>
      <c r="E63" s="210"/>
      <c r="F63" s="198"/>
      <c r="G63" s="51"/>
      <c r="H63" s="210">
        <v>72989695231</v>
      </c>
      <c r="I63" s="198">
        <v>15</v>
      </c>
      <c r="J63" s="48">
        <v>1.86</v>
      </c>
    </row>
    <row r="64" spans="1:10" x14ac:dyDescent="0.2">
      <c r="A64" s="156" t="s">
        <v>233</v>
      </c>
      <c r="B64" s="160" t="s">
        <v>115</v>
      </c>
      <c r="C64" s="157" t="s">
        <v>36</v>
      </c>
      <c r="D64" s="158">
        <v>13</v>
      </c>
      <c r="E64" s="210"/>
      <c r="F64" s="198"/>
      <c r="G64" s="51"/>
      <c r="H64" s="210">
        <v>72989695217</v>
      </c>
      <c r="I64" s="198">
        <v>15</v>
      </c>
      <c r="J64" s="48">
        <v>1.95</v>
      </c>
    </row>
    <row r="65" spans="1:10" x14ac:dyDescent="0.2">
      <c r="A65" s="156" t="s">
        <v>234</v>
      </c>
      <c r="B65" s="160" t="s">
        <v>115</v>
      </c>
      <c r="C65" s="157" t="s">
        <v>37</v>
      </c>
      <c r="D65" s="158">
        <v>15.12</v>
      </c>
      <c r="E65" s="210"/>
      <c r="F65" s="198"/>
      <c r="G65" s="51"/>
      <c r="H65" s="210">
        <v>72989695232</v>
      </c>
      <c r="I65" s="198">
        <v>13</v>
      </c>
      <c r="J65" s="48">
        <v>1.96</v>
      </c>
    </row>
    <row r="66" spans="1:10" x14ac:dyDescent="0.2">
      <c r="A66" s="156" t="s">
        <v>235</v>
      </c>
      <c r="B66" s="160" t="s">
        <v>115</v>
      </c>
      <c r="C66" s="157" t="s">
        <v>38</v>
      </c>
      <c r="D66" s="158">
        <v>16</v>
      </c>
      <c r="E66" s="210"/>
      <c r="F66" s="198"/>
      <c r="G66" s="51"/>
      <c r="H66" s="210">
        <v>72989695218</v>
      </c>
      <c r="I66" s="198">
        <v>12</v>
      </c>
      <c r="J66" s="48">
        <v>1.92</v>
      </c>
    </row>
    <row r="67" spans="1:10" x14ac:dyDescent="0.2">
      <c r="A67" s="156" t="s">
        <v>236</v>
      </c>
      <c r="B67" s="160" t="s">
        <v>115</v>
      </c>
      <c r="C67" s="157" t="s">
        <v>63</v>
      </c>
      <c r="D67" s="158">
        <v>16.98</v>
      </c>
      <c r="E67" s="210"/>
      <c r="F67" s="198"/>
      <c r="G67" s="51"/>
      <c r="H67" s="210">
        <v>72989695233</v>
      </c>
      <c r="I67" s="198">
        <v>12</v>
      </c>
      <c r="J67" s="48">
        <v>2.04</v>
      </c>
    </row>
    <row r="68" spans="1:10" x14ac:dyDescent="0.2">
      <c r="A68" s="156" t="s">
        <v>237</v>
      </c>
      <c r="B68" s="160" t="s">
        <v>115</v>
      </c>
      <c r="C68" s="157" t="s">
        <v>39</v>
      </c>
      <c r="D68" s="158">
        <v>17.96</v>
      </c>
      <c r="E68" s="210"/>
      <c r="F68" s="198"/>
      <c r="G68" s="51"/>
      <c r="H68" s="210">
        <v>72989695253</v>
      </c>
      <c r="I68" s="198">
        <v>11</v>
      </c>
      <c r="J68" s="48">
        <v>1.97</v>
      </c>
    </row>
    <row r="69" spans="1:10" x14ac:dyDescent="0.2">
      <c r="A69" s="156" t="s">
        <v>238</v>
      </c>
      <c r="B69" s="160" t="s">
        <v>115</v>
      </c>
      <c r="C69" s="157" t="s">
        <v>40</v>
      </c>
      <c r="D69" s="158">
        <v>19.84</v>
      </c>
      <c r="E69" s="210"/>
      <c r="F69" s="198"/>
      <c r="G69" s="51"/>
      <c r="H69" s="210">
        <v>72989695234</v>
      </c>
      <c r="I69" s="198">
        <v>10</v>
      </c>
      <c r="J69" s="48">
        <v>1.99</v>
      </c>
    </row>
    <row r="70" spans="1:10" x14ac:dyDescent="0.2">
      <c r="A70" s="161" t="s">
        <v>239</v>
      </c>
      <c r="B70" s="165" t="s">
        <v>115</v>
      </c>
      <c r="C70" s="162" t="s">
        <v>41</v>
      </c>
      <c r="D70" s="163">
        <v>21.62</v>
      </c>
      <c r="E70" s="211"/>
      <c r="F70" s="207"/>
      <c r="G70" s="52"/>
      <c r="H70" s="211">
        <v>72989695235</v>
      </c>
      <c r="I70" s="207">
        <v>9</v>
      </c>
      <c r="J70" s="49">
        <v>1.95</v>
      </c>
    </row>
    <row r="71" spans="1:10" x14ac:dyDescent="0.2">
      <c r="A71" s="33" t="s">
        <v>240</v>
      </c>
      <c r="B71" s="53" t="s">
        <v>116</v>
      </c>
      <c r="C71" s="34" t="s">
        <v>29</v>
      </c>
      <c r="D71" s="35">
        <v>10.4</v>
      </c>
      <c r="E71" s="36"/>
      <c r="F71" s="37"/>
      <c r="G71" s="38"/>
      <c r="H71" s="36">
        <v>72989695236</v>
      </c>
      <c r="I71" s="37">
        <v>19</v>
      </c>
      <c r="J71" s="48">
        <v>1.98</v>
      </c>
    </row>
    <row r="72" spans="1:10" x14ac:dyDescent="0.2">
      <c r="A72" s="156" t="s">
        <v>241</v>
      </c>
      <c r="B72" s="160" t="s">
        <v>116</v>
      </c>
      <c r="C72" s="157" t="s">
        <v>32</v>
      </c>
      <c r="D72" s="158">
        <v>12.7</v>
      </c>
      <c r="E72" s="210"/>
      <c r="F72" s="198"/>
      <c r="G72" s="51"/>
      <c r="H72" s="210">
        <v>72989695219</v>
      </c>
      <c r="I72" s="198">
        <v>17</v>
      </c>
      <c r="J72" s="48">
        <v>2.16</v>
      </c>
    </row>
    <row r="73" spans="1:10" x14ac:dyDescent="0.2">
      <c r="A73" s="156" t="s">
        <v>242</v>
      </c>
      <c r="B73" s="160" t="s">
        <v>116</v>
      </c>
      <c r="C73" s="157" t="s">
        <v>33</v>
      </c>
      <c r="D73" s="158">
        <v>13.94</v>
      </c>
      <c r="E73" s="210"/>
      <c r="F73" s="198"/>
      <c r="G73" s="51"/>
      <c r="H73" s="210">
        <v>72989695237</v>
      </c>
      <c r="I73" s="198">
        <v>15</v>
      </c>
      <c r="J73" s="48">
        <v>2.09</v>
      </c>
    </row>
    <row r="74" spans="1:10" x14ac:dyDescent="0.2">
      <c r="A74" s="156" t="s">
        <v>243</v>
      </c>
      <c r="B74" s="160" t="s">
        <v>116</v>
      </c>
      <c r="C74" s="157" t="s">
        <v>34</v>
      </c>
      <c r="D74" s="158">
        <v>14.94</v>
      </c>
      <c r="E74" s="210"/>
      <c r="F74" s="198"/>
      <c r="G74" s="51"/>
      <c r="H74" s="210">
        <v>72989695238</v>
      </c>
      <c r="I74" s="198">
        <v>14</v>
      </c>
      <c r="J74" s="48">
        <v>2.09</v>
      </c>
    </row>
    <row r="75" spans="1:10" x14ac:dyDescent="0.2">
      <c r="A75" s="156" t="s">
        <v>260</v>
      </c>
      <c r="B75" s="160" t="s">
        <v>116</v>
      </c>
      <c r="C75" s="157" t="s">
        <v>19</v>
      </c>
      <c r="D75" s="158">
        <v>16.420000000000002</v>
      </c>
      <c r="E75" s="210"/>
      <c r="F75" s="198"/>
      <c r="G75" s="51"/>
      <c r="H75" s="210">
        <v>72989695257</v>
      </c>
      <c r="I75" s="198">
        <v>12</v>
      </c>
      <c r="J75" s="48">
        <v>1.97</v>
      </c>
    </row>
    <row r="76" spans="1:10" x14ac:dyDescent="0.2">
      <c r="A76" s="156" t="s">
        <v>244</v>
      </c>
      <c r="B76" s="160" t="s">
        <v>116</v>
      </c>
      <c r="C76" s="157" t="s">
        <v>17</v>
      </c>
      <c r="D76" s="158">
        <v>17.739999999999998</v>
      </c>
      <c r="E76" s="210"/>
      <c r="F76" s="198"/>
      <c r="G76" s="51"/>
      <c r="H76" s="210">
        <v>72989695239</v>
      </c>
      <c r="I76" s="198">
        <v>11</v>
      </c>
      <c r="J76" s="48">
        <v>1.95</v>
      </c>
    </row>
    <row r="77" spans="1:10" x14ac:dyDescent="0.2">
      <c r="A77" s="156" t="s">
        <v>245</v>
      </c>
      <c r="B77" s="160" t="s">
        <v>116</v>
      </c>
      <c r="C77" s="157" t="s">
        <v>36</v>
      </c>
      <c r="D77" s="158">
        <v>20.239999999999998</v>
      </c>
      <c r="E77" s="210"/>
      <c r="F77" s="198"/>
      <c r="G77" s="51"/>
      <c r="H77" s="210">
        <v>72989695240</v>
      </c>
      <c r="I77" s="198">
        <v>10</v>
      </c>
      <c r="J77" s="48">
        <v>2.0299999999999998</v>
      </c>
    </row>
    <row r="78" spans="1:10" x14ac:dyDescent="0.2">
      <c r="A78" s="156" t="s">
        <v>246</v>
      </c>
      <c r="B78" s="160" t="s">
        <v>116</v>
      </c>
      <c r="C78" s="157" t="s">
        <v>63</v>
      </c>
      <c r="D78" s="158">
        <v>24.05</v>
      </c>
      <c r="E78" s="210"/>
      <c r="F78" s="198"/>
      <c r="G78" s="51"/>
      <c r="H78" s="210">
        <v>72989695241</v>
      </c>
      <c r="I78" s="198">
        <v>8</v>
      </c>
      <c r="J78" s="48">
        <v>1.92</v>
      </c>
    </row>
    <row r="79" spans="1:10" x14ac:dyDescent="0.2">
      <c r="A79" s="156" t="s">
        <v>247</v>
      </c>
      <c r="B79" s="160" t="s">
        <v>116</v>
      </c>
      <c r="C79" s="157" t="s">
        <v>40</v>
      </c>
      <c r="D79" s="158">
        <v>27.96</v>
      </c>
      <c r="E79" s="210"/>
      <c r="F79" s="198"/>
      <c r="G79" s="51"/>
      <c r="H79" s="210">
        <v>72989695252</v>
      </c>
      <c r="I79" s="198">
        <v>8</v>
      </c>
      <c r="J79" s="48">
        <v>2.2400000000000002</v>
      </c>
    </row>
    <row r="80" spans="1:10" x14ac:dyDescent="0.2">
      <c r="A80" s="156" t="s">
        <v>248</v>
      </c>
      <c r="B80" s="160" t="s">
        <v>116</v>
      </c>
      <c r="C80" s="157" t="s">
        <v>41</v>
      </c>
      <c r="D80" s="158">
        <v>30.52</v>
      </c>
      <c r="E80" s="210"/>
      <c r="F80" s="198"/>
      <c r="G80" s="51"/>
      <c r="H80" s="210">
        <v>72989695242</v>
      </c>
      <c r="I80" s="198">
        <v>7</v>
      </c>
      <c r="J80" s="48">
        <v>2.14</v>
      </c>
    </row>
    <row r="81" spans="1:10" x14ac:dyDescent="0.2">
      <c r="A81" s="212" t="s">
        <v>249</v>
      </c>
      <c r="B81" s="213" t="s">
        <v>117</v>
      </c>
      <c r="C81" s="214" t="s">
        <v>29</v>
      </c>
      <c r="D81" s="215">
        <v>14</v>
      </c>
      <c r="E81" s="216"/>
      <c r="F81" s="216"/>
      <c r="G81" s="215"/>
      <c r="H81" s="216">
        <v>72989695243</v>
      </c>
      <c r="I81" s="216">
        <v>14</v>
      </c>
      <c r="J81" s="46">
        <v>1.96</v>
      </c>
    </row>
    <row r="82" spans="1:10" x14ac:dyDescent="0.2">
      <c r="A82" s="217" t="s">
        <v>250</v>
      </c>
      <c r="B82" s="218" t="s">
        <v>117</v>
      </c>
      <c r="C82" s="219" t="s">
        <v>32</v>
      </c>
      <c r="D82" s="220">
        <v>17.079999999999998</v>
      </c>
      <c r="E82" s="221"/>
      <c r="F82" s="221"/>
      <c r="G82" s="220"/>
      <c r="H82" s="221">
        <v>72989695244</v>
      </c>
      <c r="I82" s="221">
        <v>12</v>
      </c>
      <c r="J82" s="28">
        <v>2.0499999999999998</v>
      </c>
    </row>
    <row r="83" spans="1:10" x14ac:dyDescent="0.2">
      <c r="A83" s="217" t="s">
        <v>251</v>
      </c>
      <c r="B83" s="218" t="s">
        <v>117</v>
      </c>
      <c r="C83" s="219" t="s">
        <v>33</v>
      </c>
      <c r="D83" s="220">
        <v>18.66</v>
      </c>
      <c r="E83" s="221"/>
      <c r="F83" s="221"/>
      <c r="G83" s="220"/>
      <c r="H83" s="221">
        <v>72989695245</v>
      </c>
      <c r="I83" s="221">
        <v>11</v>
      </c>
      <c r="J83" s="28">
        <v>2.0499999999999998</v>
      </c>
    </row>
    <row r="84" spans="1:10" x14ac:dyDescent="0.2">
      <c r="A84" s="217" t="s">
        <v>252</v>
      </c>
      <c r="B84" s="218" t="s">
        <v>117</v>
      </c>
      <c r="C84" s="219" t="s">
        <v>34</v>
      </c>
      <c r="D84" s="220">
        <v>20.3</v>
      </c>
      <c r="E84" s="221"/>
      <c r="F84" s="221"/>
      <c r="G84" s="220"/>
      <c r="H84" s="221">
        <v>72989695246</v>
      </c>
      <c r="I84" s="221">
        <v>10</v>
      </c>
      <c r="J84" s="28">
        <v>2.0299999999999998</v>
      </c>
    </row>
    <row r="85" spans="1:10" x14ac:dyDescent="0.2">
      <c r="A85" s="217" t="s">
        <v>253</v>
      </c>
      <c r="B85" s="218" t="s">
        <v>117</v>
      </c>
      <c r="C85" s="219" t="s">
        <v>17</v>
      </c>
      <c r="D85" s="220">
        <v>23.28</v>
      </c>
      <c r="E85" s="221"/>
      <c r="F85" s="221"/>
      <c r="G85" s="220"/>
      <c r="H85" s="221">
        <v>72989695247</v>
      </c>
      <c r="I85" s="221">
        <v>9</v>
      </c>
      <c r="J85" s="28">
        <v>2.1</v>
      </c>
    </row>
    <row r="86" spans="1:10" x14ac:dyDescent="0.2">
      <c r="A86" s="217" t="s">
        <v>254</v>
      </c>
      <c r="B86" s="218" t="s">
        <v>117</v>
      </c>
      <c r="C86" s="219" t="s">
        <v>36</v>
      </c>
      <c r="D86" s="220">
        <v>26.76</v>
      </c>
      <c r="E86" s="221"/>
      <c r="F86" s="221"/>
      <c r="G86" s="220"/>
      <c r="H86" s="221">
        <v>72989695248</v>
      </c>
      <c r="I86" s="221">
        <v>8</v>
      </c>
      <c r="J86" s="28">
        <v>2.14</v>
      </c>
    </row>
    <row r="87" spans="1:10" x14ac:dyDescent="0.2">
      <c r="A87" s="217" t="s">
        <v>255</v>
      </c>
      <c r="B87" s="218" t="s">
        <v>117</v>
      </c>
      <c r="C87" s="219" t="s">
        <v>38</v>
      </c>
      <c r="D87" s="220">
        <v>30.18</v>
      </c>
      <c r="E87" s="221"/>
      <c r="F87" s="221"/>
      <c r="G87" s="220"/>
      <c r="H87" s="221">
        <v>72989695249</v>
      </c>
      <c r="I87" s="221">
        <v>7</v>
      </c>
      <c r="J87" s="28">
        <v>2.11</v>
      </c>
    </row>
    <row r="88" spans="1:10" x14ac:dyDescent="0.2">
      <c r="A88" s="217" t="s">
        <v>256</v>
      </c>
      <c r="B88" s="218" t="s">
        <v>117</v>
      </c>
      <c r="C88" s="219" t="s">
        <v>39</v>
      </c>
      <c r="D88" s="220">
        <v>33.619999999999997</v>
      </c>
      <c r="E88" s="221"/>
      <c r="F88" s="221"/>
      <c r="G88" s="220"/>
      <c r="H88" s="221">
        <v>72989695250</v>
      </c>
      <c r="I88" s="221">
        <v>6</v>
      </c>
      <c r="J88" s="28">
        <v>2.02</v>
      </c>
    </row>
    <row r="89" spans="1:10" x14ac:dyDescent="0.2">
      <c r="A89" s="217" t="s">
        <v>438</v>
      </c>
      <c r="B89" s="218" t="s">
        <v>117</v>
      </c>
      <c r="C89" s="219" t="s">
        <v>40</v>
      </c>
      <c r="D89" s="220">
        <v>37.69</v>
      </c>
      <c r="E89" s="221"/>
      <c r="F89" s="221"/>
      <c r="G89" s="220"/>
      <c r="H89" s="221">
        <v>72989695258</v>
      </c>
      <c r="I89" s="221">
        <v>6</v>
      </c>
      <c r="J89" s="28">
        <v>2.2599999999999998</v>
      </c>
    </row>
    <row r="90" spans="1:10" x14ac:dyDescent="0.2">
      <c r="A90" s="217" t="s">
        <v>257</v>
      </c>
      <c r="B90" s="218" t="s">
        <v>117</v>
      </c>
      <c r="C90" s="219" t="s">
        <v>41</v>
      </c>
      <c r="D90" s="220">
        <v>40.5</v>
      </c>
      <c r="E90" s="221"/>
      <c r="F90" s="221"/>
      <c r="G90" s="220"/>
      <c r="H90" s="221">
        <v>72989695251</v>
      </c>
      <c r="I90" s="221">
        <v>5</v>
      </c>
      <c r="J90" s="222">
        <v>2.0299999999999998</v>
      </c>
    </row>
    <row r="91" spans="1:10" x14ac:dyDescent="0.2">
      <c r="A91" s="217" t="s">
        <v>849</v>
      </c>
      <c r="B91" s="218" t="s">
        <v>117</v>
      </c>
      <c r="C91" s="219" t="s">
        <v>42</v>
      </c>
      <c r="D91" s="220">
        <v>43.5</v>
      </c>
      <c r="E91" s="221"/>
      <c r="F91" s="221"/>
      <c r="G91" s="220"/>
      <c r="H91" s="221">
        <v>72989695262</v>
      </c>
      <c r="I91" s="221">
        <v>5</v>
      </c>
      <c r="J91" s="222">
        <v>2.1800000000000002</v>
      </c>
    </row>
    <row r="92" spans="1:10" x14ac:dyDescent="0.2">
      <c r="A92" s="57" t="s">
        <v>850</v>
      </c>
      <c r="B92" s="224" t="s">
        <v>117</v>
      </c>
      <c r="C92" s="58" t="s">
        <v>105</v>
      </c>
      <c r="D92" s="225">
        <v>46.97</v>
      </c>
      <c r="E92" s="226"/>
      <c r="F92" s="226"/>
      <c r="G92" s="225"/>
      <c r="H92" s="226">
        <v>72989695259</v>
      </c>
      <c r="I92" s="226">
        <v>4</v>
      </c>
      <c r="J92" s="75">
        <v>1.88</v>
      </c>
    </row>
    <row r="93" spans="1:10" x14ac:dyDescent="0.2">
      <c r="A93" s="206" t="s">
        <v>451</v>
      </c>
      <c r="B93" s="223" t="s">
        <v>450</v>
      </c>
      <c r="C93" s="223" t="s">
        <v>17</v>
      </c>
      <c r="D93" s="52">
        <v>38.799999999999997</v>
      </c>
      <c r="E93" s="211"/>
      <c r="F93" s="211"/>
      <c r="G93" s="223"/>
      <c r="H93" s="211">
        <v>72989695260</v>
      </c>
      <c r="I93" s="211">
        <v>6</v>
      </c>
      <c r="J93" s="75">
        <v>2.33</v>
      </c>
    </row>
  </sheetData>
  <mergeCells count="18">
    <mergeCell ref="A16:C20"/>
    <mergeCell ref="D16:J20"/>
    <mergeCell ref="A21:J21"/>
    <mergeCell ref="A22:D22"/>
    <mergeCell ref="E22:G22"/>
    <mergeCell ref="H22:J22"/>
    <mergeCell ref="A1:C5"/>
    <mergeCell ref="D1:J5"/>
    <mergeCell ref="A6:J6"/>
    <mergeCell ref="A7:D7"/>
    <mergeCell ref="E7:G7"/>
    <mergeCell ref="H7:J7"/>
    <mergeCell ref="A31:C35"/>
    <mergeCell ref="D31:J35"/>
    <mergeCell ref="A36:J36"/>
    <mergeCell ref="A37:D37"/>
    <mergeCell ref="E37:G37"/>
    <mergeCell ref="H37:J37"/>
  </mergeCells>
  <printOptions horizontalCentered="1"/>
  <pageMargins left="0" right="0" top="1" bottom="0.25" header="0.25" footer="0.25"/>
  <pageSetup scale="85" fitToHeight="2" orientation="portrait" r:id="rId1"/>
  <headerFooter alignWithMargins="0">
    <oddHeader>&amp;L&amp;"BrushScript BT,Regular"&amp;22Quality &amp;16Nut &amp; Bolt Company&amp;"Arial,Regular"&amp;10
2900 Sencore Dr. - 102    Sioux Falls, SD  57107&amp;R
Phone #   605-338-0852
Fax #      605-338-0874</oddHeader>
    <oddFooter>Page &amp;P</oddFooter>
  </headerFooter>
  <rowBreaks count="1" manualBreakCount="1">
    <brk id="55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21"/>
  <sheetViews>
    <sheetView showZeros="0" zoomScaleNormal="100" zoomScaleSheetLayoutView="75" workbookViewId="0">
      <selection activeCell="K1" sqref="K1"/>
    </sheetView>
  </sheetViews>
  <sheetFormatPr defaultRowHeight="12.75" x14ac:dyDescent="0.2"/>
  <cols>
    <col min="1" max="1" width="17.7109375" style="105" customWidth="1"/>
    <col min="2" max="4" width="7.7109375" style="106" customWidth="1"/>
    <col min="5" max="5" width="15.7109375" style="106" customWidth="1"/>
    <col min="6" max="7" width="6.7109375" style="106" customWidth="1"/>
    <col min="8" max="8" width="15.7109375" style="92" customWidth="1"/>
    <col min="9" max="10" width="7.7109375" style="92" customWidth="1"/>
    <col min="11" max="11" width="9.140625" style="92"/>
    <col min="12" max="12" width="12.140625" style="106" bestFit="1" customWidth="1"/>
    <col min="13" max="16384" width="9.140625" style="92"/>
  </cols>
  <sheetData>
    <row r="1" spans="1:10" ht="12.75" customHeight="1" x14ac:dyDescent="0.2">
      <c r="A1" s="575"/>
      <c r="B1" s="576"/>
      <c r="C1" s="577"/>
      <c r="D1" s="539" t="s">
        <v>732</v>
      </c>
      <c r="E1" s="584"/>
      <c r="F1" s="584"/>
      <c r="G1" s="585"/>
      <c r="H1" s="585"/>
      <c r="I1" s="585"/>
      <c r="J1" s="585"/>
    </row>
    <row r="2" spans="1:10" ht="12.75" customHeight="1" x14ac:dyDescent="0.2">
      <c r="A2" s="578"/>
      <c r="B2" s="579"/>
      <c r="C2" s="580"/>
      <c r="D2" s="584"/>
      <c r="E2" s="584"/>
      <c r="F2" s="584"/>
      <c r="G2" s="585"/>
      <c r="H2" s="585"/>
      <c r="I2" s="585"/>
      <c r="J2" s="585"/>
    </row>
    <row r="3" spans="1:10" ht="12.75" customHeight="1" x14ac:dyDescent="0.2">
      <c r="A3" s="578"/>
      <c r="B3" s="579"/>
      <c r="C3" s="580"/>
      <c r="D3" s="584"/>
      <c r="E3" s="584"/>
      <c r="F3" s="584"/>
      <c r="G3" s="585"/>
      <c r="H3" s="585"/>
      <c r="I3" s="585"/>
      <c r="J3" s="585"/>
    </row>
    <row r="4" spans="1:10" ht="12.75" customHeight="1" x14ac:dyDescent="0.2">
      <c r="A4" s="578"/>
      <c r="B4" s="579"/>
      <c r="C4" s="580"/>
      <c r="D4" s="584"/>
      <c r="E4" s="584"/>
      <c r="F4" s="584"/>
      <c r="G4" s="585"/>
      <c r="H4" s="585"/>
      <c r="I4" s="585"/>
      <c r="J4" s="585"/>
    </row>
    <row r="5" spans="1:10" ht="12.75" customHeight="1" x14ac:dyDescent="0.2">
      <c r="A5" s="581"/>
      <c r="B5" s="582"/>
      <c r="C5" s="583"/>
      <c r="D5" s="584"/>
      <c r="E5" s="584"/>
      <c r="F5" s="584"/>
      <c r="G5" s="585"/>
      <c r="H5" s="585"/>
      <c r="I5" s="585"/>
      <c r="J5" s="585"/>
    </row>
    <row r="6" spans="1:10" x14ac:dyDescent="0.2">
      <c r="A6" s="586" t="s">
        <v>733</v>
      </c>
      <c r="B6" s="587"/>
      <c r="C6" s="587"/>
      <c r="D6" s="587"/>
      <c r="E6" s="587"/>
      <c r="F6" s="587"/>
      <c r="G6" s="587"/>
      <c r="H6" s="587"/>
      <c r="I6" s="587"/>
      <c r="J6" s="588"/>
    </row>
    <row r="7" spans="1:10" x14ac:dyDescent="0.2">
      <c r="A7" s="589" t="s">
        <v>0</v>
      </c>
      <c r="B7" s="590"/>
      <c r="C7" s="590"/>
      <c r="D7" s="591"/>
      <c r="E7" s="592" t="s">
        <v>43</v>
      </c>
      <c r="F7" s="592"/>
      <c r="G7" s="592"/>
      <c r="H7" s="592"/>
      <c r="I7" s="592"/>
      <c r="J7" s="592"/>
    </row>
    <row r="8" spans="1:10" x14ac:dyDescent="0.2">
      <c r="A8" s="93" t="s">
        <v>1</v>
      </c>
      <c r="B8" s="93" t="s">
        <v>91</v>
      </c>
      <c r="C8" s="93"/>
      <c r="D8" s="93" t="s">
        <v>4</v>
      </c>
      <c r="E8" s="93" t="s">
        <v>5</v>
      </c>
      <c r="F8" s="93" t="s">
        <v>6</v>
      </c>
      <c r="G8" s="93" t="s">
        <v>71</v>
      </c>
      <c r="H8" s="93"/>
      <c r="I8" s="107"/>
      <c r="J8" s="107"/>
    </row>
    <row r="9" spans="1:10" x14ac:dyDescent="0.2">
      <c r="A9" s="108" t="s">
        <v>734</v>
      </c>
      <c r="B9" s="109" t="s">
        <v>113</v>
      </c>
      <c r="C9" s="364" t="s">
        <v>118</v>
      </c>
      <c r="D9" s="110">
        <v>1</v>
      </c>
      <c r="E9" s="111">
        <v>72989695910</v>
      </c>
      <c r="F9" s="111">
        <v>200</v>
      </c>
      <c r="G9" s="112">
        <v>2</v>
      </c>
      <c r="H9" s="111"/>
      <c r="I9" s="113"/>
      <c r="J9" s="113"/>
    </row>
    <row r="10" spans="1:10" x14ac:dyDescent="0.2">
      <c r="A10" s="94" t="s">
        <v>735</v>
      </c>
      <c r="B10" s="95" t="s">
        <v>114</v>
      </c>
      <c r="C10" s="348" t="s">
        <v>120</v>
      </c>
      <c r="D10" s="114">
        <v>2.27</v>
      </c>
      <c r="E10" s="115">
        <v>72989695909</v>
      </c>
      <c r="F10" s="115">
        <v>90</v>
      </c>
      <c r="G10" s="116">
        <v>2.04</v>
      </c>
      <c r="H10" s="115"/>
      <c r="I10" s="113"/>
      <c r="J10" s="113"/>
    </row>
    <row r="11" spans="1:10" x14ac:dyDescent="0.2">
      <c r="A11" s="94" t="s">
        <v>736</v>
      </c>
      <c r="B11" s="95" t="s">
        <v>115</v>
      </c>
      <c r="C11" s="348" t="s">
        <v>121</v>
      </c>
      <c r="D11" s="114">
        <v>3.28</v>
      </c>
      <c r="E11" s="115">
        <v>72989695906</v>
      </c>
      <c r="F11" s="115">
        <v>60</v>
      </c>
      <c r="G11" s="116">
        <v>1.96</v>
      </c>
      <c r="H11" s="115"/>
      <c r="I11" s="113"/>
      <c r="J11" s="113"/>
    </row>
    <row r="12" spans="1:10" x14ac:dyDescent="0.2">
      <c r="A12" s="94" t="s">
        <v>737</v>
      </c>
      <c r="B12" s="95" t="s">
        <v>116</v>
      </c>
      <c r="C12" s="348" t="s">
        <v>121</v>
      </c>
      <c r="D12" s="114">
        <v>4.76</v>
      </c>
      <c r="E12" s="115">
        <v>72989695904</v>
      </c>
      <c r="F12" s="115">
        <v>42</v>
      </c>
      <c r="G12" s="117">
        <v>1.99</v>
      </c>
      <c r="H12" s="115"/>
      <c r="I12" s="97"/>
      <c r="J12" s="116"/>
    </row>
    <row r="13" spans="1:10" x14ac:dyDescent="0.2">
      <c r="A13" s="365" t="s">
        <v>738</v>
      </c>
      <c r="B13" s="366" t="s">
        <v>117</v>
      </c>
      <c r="C13" s="366" t="s">
        <v>121</v>
      </c>
      <c r="D13" s="367">
        <v>6.4</v>
      </c>
      <c r="E13" s="368">
        <v>72989695905</v>
      </c>
      <c r="F13" s="368">
        <v>31</v>
      </c>
      <c r="G13" s="117">
        <v>1.98</v>
      </c>
      <c r="H13" s="368"/>
      <c r="I13" s="369"/>
      <c r="J13" s="116"/>
    </row>
    <row r="14" spans="1:10" x14ac:dyDescent="0.2">
      <c r="A14" s="118" t="s">
        <v>739</v>
      </c>
      <c r="B14" s="119" t="s">
        <v>740</v>
      </c>
      <c r="C14" s="119" t="s">
        <v>123</v>
      </c>
      <c r="D14" s="120"/>
      <c r="E14" s="121"/>
      <c r="F14" s="121"/>
      <c r="G14" s="122"/>
      <c r="H14" s="121"/>
      <c r="I14" s="123"/>
      <c r="J14" s="124"/>
    </row>
    <row r="15" spans="1:10" x14ac:dyDescent="0.2">
      <c r="A15" s="125"/>
      <c r="B15" s="126"/>
      <c r="C15" s="126"/>
      <c r="D15" s="114"/>
      <c r="E15" s="127"/>
      <c r="F15" s="127"/>
      <c r="G15" s="114"/>
      <c r="H15" s="127"/>
      <c r="I15" s="127"/>
      <c r="J15" s="114"/>
    </row>
    <row r="16" spans="1:10" x14ac:dyDescent="0.2">
      <c r="A16" s="125"/>
      <c r="B16" s="126"/>
      <c r="C16" s="126"/>
      <c r="D16" s="114"/>
      <c r="E16" s="127"/>
      <c r="F16" s="127"/>
      <c r="G16" s="114"/>
      <c r="H16" s="127"/>
      <c r="I16" s="127"/>
      <c r="J16" s="114"/>
    </row>
    <row r="17" spans="1:10" x14ac:dyDescent="0.2">
      <c r="A17" s="125"/>
      <c r="B17" s="126"/>
      <c r="C17" s="126"/>
      <c r="D17" s="114"/>
      <c r="E17" s="127"/>
      <c r="F17" s="127"/>
      <c r="G17" s="114"/>
      <c r="H17" s="127"/>
      <c r="I17" s="127"/>
      <c r="J17" s="114"/>
    </row>
    <row r="18" spans="1:10" x14ac:dyDescent="0.2">
      <c r="A18" s="575"/>
      <c r="B18" s="576"/>
      <c r="C18" s="577"/>
      <c r="D18" s="593" t="s">
        <v>741</v>
      </c>
      <c r="E18" s="594"/>
      <c r="F18" s="594"/>
      <c r="G18" s="594"/>
      <c r="H18" s="595"/>
      <c r="I18" s="595"/>
      <c r="J18" s="596"/>
    </row>
    <row r="19" spans="1:10" x14ac:dyDescent="0.2">
      <c r="A19" s="578"/>
      <c r="B19" s="579"/>
      <c r="C19" s="580"/>
      <c r="D19" s="597"/>
      <c r="E19" s="598"/>
      <c r="F19" s="598"/>
      <c r="G19" s="598"/>
      <c r="H19" s="599"/>
      <c r="I19" s="599"/>
      <c r="J19" s="600"/>
    </row>
    <row r="20" spans="1:10" x14ac:dyDescent="0.2">
      <c r="A20" s="578"/>
      <c r="B20" s="579"/>
      <c r="C20" s="580"/>
      <c r="D20" s="597"/>
      <c r="E20" s="598"/>
      <c r="F20" s="598"/>
      <c r="G20" s="598"/>
      <c r="H20" s="599"/>
      <c r="I20" s="599"/>
      <c r="J20" s="600"/>
    </row>
    <row r="21" spans="1:10" x14ac:dyDescent="0.2">
      <c r="A21" s="578"/>
      <c r="B21" s="579"/>
      <c r="C21" s="580"/>
      <c r="D21" s="597"/>
      <c r="E21" s="598"/>
      <c r="F21" s="598"/>
      <c r="G21" s="598"/>
      <c r="H21" s="599"/>
      <c r="I21" s="599"/>
      <c r="J21" s="600"/>
    </row>
    <row r="22" spans="1:10" x14ac:dyDescent="0.2">
      <c r="A22" s="581"/>
      <c r="B22" s="582"/>
      <c r="C22" s="583"/>
      <c r="D22" s="601"/>
      <c r="E22" s="602"/>
      <c r="F22" s="602"/>
      <c r="G22" s="602"/>
      <c r="H22" s="603"/>
      <c r="I22" s="603"/>
      <c r="J22" s="604"/>
    </row>
    <row r="23" spans="1:10" x14ac:dyDescent="0.2">
      <c r="A23" s="605" t="s">
        <v>112</v>
      </c>
      <c r="B23" s="606"/>
      <c r="C23" s="606"/>
      <c r="D23" s="606"/>
      <c r="E23" s="606"/>
      <c r="F23" s="606"/>
      <c r="G23" s="606"/>
      <c r="H23" s="606"/>
      <c r="I23" s="606"/>
      <c r="J23" s="607"/>
    </row>
    <row r="24" spans="1:10" x14ac:dyDescent="0.2">
      <c r="A24" s="589" t="s">
        <v>0</v>
      </c>
      <c r="B24" s="590"/>
      <c r="C24" s="590"/>
      <c r="D24" s="591"/>
      <c r="E24" s="592" t="s">
        <v>43</v>
      </c>
      <c r="F24" s="592"/>
      <c r="G24" s="592"/>
      <c r="H24" s="589"/>
      <c r="I24" s="590"/>
      <c r="J24" s="591"/>
    </row>
    <row r="25" spans="1:10" x14ac:dyDescent="0.2">
      <c r="A25" s="128" t="s">
        <v>1</v>
      </c>
      <c r="B25" s="128" t="s">
        <v>2</v>
      </c>
      <c r="C25" s="128" t="s">
        <v>119</v>
      </c>
      <c r="D25" s="128" t="s">
        <v>4</v>
      </c>
      <c r="E25" s="128" t="s">
        <v>5</v>
      </c>
      <c r="F25" s="128" t="s">
        <v>6</v>
      </c>
      <c r="G25" s="128" t="s">
        <v>92</v>
      </c>
      <c r="H25" s="128"/>
      <c r="I25" s="128"/>
      <c r="J25" s="128"/>
    </row>
    <row r="26" spans="1:10" x14ac:dyDescent="0.2">
      <c r="A26" s="129" t="s">
        <v>742</v>
      </c>
      <c r="B26" s="362" t="s">
        <v>20</v>
      </c>
      <c r="C26" s="362" t="s">
        <v>118</v>
      </c>
      <c r="D26" s="130">
        <v>1</v>
      </c>
      <c r="E26" s="131">
        <v>72989695914</v>
      </c>
      <c r="F26" s="132">
        <v>200</v>
      </c>
      <c r="G26" s="133">
        <f>D26*F26/100</f>
        <v>2</v>
      </c>
      <c r="H26" s="134"/>
      <c r="I26" s="135"/>
      <c r="J26" s="136"/>
    </row>
    <row r="27" spans="1:10" x14ac:dyDescent="0.2">
      <c r="A27" s="94" t="s">
        <v>743</v>
      </c>
      <c r="B27" s="348" t="s">
        <v>16</v>
      </c>
      <c r="C27" s="348" t="s">
        <v>120</v>
      </c>
      <c r="D27" s="96">
        <v>2.34</v>
      </c>
      <c r="E27" s="97">
        <v>72989695915</v>
      </c>
      <c r="F27" s="127">
        <v>85</v>
      </c>
      <c r="G27" s="102">
        <f>D27*F27/100</f>
        <v>1.9889999999999999</v>
      </c>
      <c r="H27" s="97"/>
      <c r="I27" s="127"/>
      <c r="J27" s="103"/>
    </row>
    <row r="28" spans="1:10" x14ac:dyDescent="0.2">
      <c r="A28" s="94" t="s">
        <v>744</v>
      </c>
      <c r="B28" s="348" t="s">
        <v>13</v>
      </c>
      <c r="C28" s="348" t="s">
        <v>121</v>
      </c>
      <c r="D28" s="96">
        <v>3.32</v>
      </c>
      <c r="E28" s="97">
        <v>72989695916</v>
      </c>
      <c r="F28" s="127">
        <v>60</v>
      </c>
      <c r="G28" s="102">
        <f>D28*F28/100</f>
        <v>1.992</v>
      </c>
      <c r="H28" s="97"/>
      <c r="I28" s="127"/>
      <c r="J28" s="103"/>
    </row>
    <row r="29" spans="1:10" x14ac:dyDescent="0.2">
      <c r="A29" s="94" t="s">
        <v>745</v>
      </c>
      <c r="B29" s="348" t="s">
        <v>11</v>
      </c>
      <c r="C29" s="348" t="s">
        <v>121</v>
      </c>
      <c r="D29" s="96">
        <v>5.0999999999999996</v>
      </c>
      <c r="E29" s="97">
        <v>72989695917</v>
      </c>
      <c r="F29" s="127">
        <v>40</v>
      </c>
      <c r="G29" s="102">
        <f>D29*F29/100</f>
        <v>2.04</v>
      </c>
      <c r="H29" s="97"/>
      <c r="I29" s="127"/>
      <c r="J29" s="103"/>
    </row>
    <row r="30" spans="1:10" x14ac:dyDescent="0.2">
      <c r="A30" s="98" t="s">
        <v>746</v>
      </c>
      <c r="B30" s="363" t="s">
        <v>8</v>
      </c>
      <c r="C30" s="363" t="s">
        <v>121</v>
      </c>
      <c r="D30" s="100">
        <v>6.76</v>
      </c>
      <c r="E30" s="101">
        <v>72989695918</v>
      </c>
      <c r="F30" s="137">
        <v>30</v>
      </c>
      <c r="G30" s="104">
        <f>D30*F30/100</f>
        <v>2.028</v>
      </c>
      <c r="H30" s="101"/>
      <c r="I30" s="137"/>
      <c r="J30" s="138"/>
    </row>
    <row r="31" spans="1:10" x14ac:dyDescent="0.2">
      <c r="A31" s="125"/>
      <c r="B31" s="126"/>
      <c r="C31" s="126"/>
      <c r="D31" s="114"/>
      <c r="E31" s="127"/>
      <c r="F31" s="127"/>
      <c r="G31" s="117"/>
      <c r="H31" s="127"/>
      <c r="I31" s="127"/>
    </row>
    <row r="32" spans="1:10" x14ac:dyDescent="0.2">
      <c r="A32" s="125"/>
      <c r="B32" s="126"/>
      <c r="C32" s="126"/>
      <c r="D32" s="114"/>
      <c r="E32" s="127"/>
      <c r="F32" s="127"/>
      <c r="G32" s="117"/>
      <c r="H32" s="127"/>
      <c r="I32" s="127"/>
    </row>
    <row r="33" spans="1:12" x14ac:dyDescent="0.2">
      <c r="A33" s="125"/>
      <c r="B33" s="126"/>
      <c r="C33" s="126"/>
      <c r="D33" s="114"/>
      <c r="E33" s="127"/>
      <c r="F33" s="127"/>
      <c r="G33" s="117"/>
      <c r="H33" s="127"/>
      <c r="I33" s="127"/>
    </row>
    <row r="34" spans="1:12" x14ac:dyDescent="0.2">
      <c r="A34" s="437"/>
      <c r="B34" s="438"/>
      <c r="C34" s="438"/>
      <c r="D34" s="535" t="s">
        <v>1072</v>
      </c>
      <c r="E34" s="541"/>
      <c r="F34" s="542"/>
      <c r="G34" s="542"/>
      <c r="H34" s="542"/>
      <c r="I34" s="542"/>
      <c r="J34" s="625"/>
    </row>
    <row r="35" spans="1:12" x14ac:dyDescent="0.2">
      <c r="A35" s="438"/>
      <c r="B35" s="438"/>
      <c r="C35" s="438"/>
      <c r="D35" s="541"/>
      <c r="E35" s="541"/>
      <c r="F35" s="542"/>
      <c r="G35" s="542"/>
      <c r="H35" s="542"/>
      <c r="I35" s="542"/>
      <c r="J35" s="625"/>
    </row>
    <row r="36" spans="1:12" x14ac:dyDescent="0.2">
      <c r="A36" s="438"/>
      <c r="B36" s="438"/>
      <c r="C36" s="438"/>
      <c r="D36" s="541"/>
      <c r="E36" s="541"/>
      <c r="F36" s="542"/>
      <c r="G36" s="542"/>
      <c r="H36" s="542"/>
      <c r="I36" s="542"/>
      <c r="J36" s="625"/>
    </row>
    <row r="37" spans="1:12" x14ac:dyDescent="0.2">
      <c r="A37" s="438"/>
      <c r="B37" s="438"/>
      <c r="C37" s="438"/>
      <c r="D37" s="541"/>
      <c r="E37" s="541"/>
      <c r="F37" s="542"/>
      <c r="G37" s="542"/>
      <c r="H37" s="542"/>
      <c r="I37" s="542"/>
      <c r="J37" s="625"/>
    </row>
    <row r="38" spans="1:12" x14ac:dyDescent="0.2">
      <c r="A38" s="438"/>
      <c r="B38" s="438"/>
      <c r="C38" s="438"/>
      <c r="D38" s="541"/>
      <c r="E38" s="541"/>
      <c r="F38" s="542"/>
      <c r="G38" s="542"/>
      <c r="H38" s="542"/>
      <c r="I38" s="542"/>
      <c r="J38" s="625"/>
    </row>
    <row r="39" spans="1:12" x14ac:dyDescent="0.2">
      <c r="A39" s="626" t="s">
        <v>0</v>
      </c>
      <c r="B39" s="626"/>
      <c r="C39" s="626"/>
      <c r="D39" s="626"/>
      <c r="E39" s="626" t="s">
        <v>43</v>
      </c>
      <c r="F39" s="626"/>
      <c r="G39" s="626"/>
      <c r="H39" s="626"/>
      <c r="I39" s="626"/>
      <c r="J39" s="626"/>
    </row>
    <row r="40" spans="1:12" x14ac:dyDescent="0.2">
      <c r="A40" s="44" t="s">
        <v>1</v>
      </c>
      <c r="B40" s="44" t="s">
        <v>2</v>
      </c>
      <c r="C40" s="44" t="s">
        <v>119</v>
      </c>
      <c r="D40" s="44" t="s">
        <v>4</v>
      </c>
      <c r="E40" s="44" t="s">
        <v>5</v>
      </c>
      <c r="F40" s="44" t="s">
        <v>6</v>
      </c>
      <c r="G40" s="44" t="s">
        <v>71</v>
      </c>
      <c r="H40" s="44"/>
      <c r="I40" s="44"/>
      <c r="J40" s="44"/>
    </row>
    <row r="41" spans="1:12" x14ac:dyDescent="0.2">
      <c r="A41" s="196" t="s">
        <v>1073</v>
      </c>
      <c r="B41" s="197" t="s">
        <v>16</v>
      </c>
      <c r="C41" s="197" t="s">
        <v>120</v>
      </c>
      <c r="D41" s="12">
        <v>2.73</v>
      </c>
      <c r="E41" s="22">
        <v>72989696637</v>
      </c>
      <c r="F41" s="15">
        <v>73</v>
      </c>
      <c r="G41" s="222">
        <f t="shared" ref="G41:G44" si="0">F41*D41/100</f>
        <v>1.9928999999999999</v>
      </c>
      <c r="H41" s="9"/>
      <c r="I41" s="13"/>
      <c r="J41" s="48"/>
    </row>
    <row r="42" spans="1:12" x14ac:dyDescent="0.2">
      <c r="A42" s="196" t="s">
        <v>1074</v>
      </c>
      <c r="B42" s="197" t="s">
        <v>13</v>
      </c>
      <c r="C42" s="197" t="s">
        <v>121</v>
      </c>
      <c r="D42" s="12">
        <v>3.81</v>
      </c>
      <c r="E42" s="22">
        <v>72989696638</v>
      </c>
      <c r="F42" s="15">
        <v>52</v>
      </c>
      <c r="G42" s="222">
        <f t="shared" si="0"/>
        <v>1.9812000000000001</v>
      </c>
      <c r="H42" s="9"/>
      <c r="I42" s="13"/>
      <c r="J42" s="48"/>
    </row>
    <row r="43" spans="1:12" x14ac:dyDescent="0.2">
      <c r="A43" s="196" t="s">
        <v>1075</v>
      </c>
      <c r="B43" s="197" t="s">
        <v>11</v>
      </c>
      <c r="C43" s="197" t="s">
        <v>121</v>
      </c>
      <c r="D43" s="12">
        <v>5.45</v>
      </c>
      <c r="E43" s="22">
        <v>72989696639</v>
      </c>
      <c r="F43" s="15">
        <v>37</v>
      </c>
      <c r="G43" s="222">
        <f t="shared" si="0"/>
        <v>2.0165000000000002</v>
      </c>
      <c r="H43" s="9"/>
      <c r="I43" s="13"/>
      <c r="J43" s="48"/>
    </row>
    <row r="44" spans="1:12" x14ac:dyDescent="0.2">
      <c r="A44" s="206" t="s">
        <v>1076</v>
      </c>
      <c r="B44" s="204" t="s">
        <v>8</v>
      </c>
      <c r="C44" s="204" t="s">
        <v>121</v>
      </c>
      <c r="D44" s="61">
        <v>7.81</v>
      </c>
      <c r="E44" s="82">
        <v>72989696640</v>
      </c>
      <c r="F44" s="16">
        <v>26</v>
      </c>
      <c r="G44" s="370">
        <f t="shared" si="0"/>
        <v>2.0306000000000002</v>
      </c>
      <c r="H44" s="19"/>
      <c r="I44" s="18"/>
      <c r="J44" s="49"/>
    </row>
    <row r="45" spans="1:12" ht="12.75" customHeight="1" x14ac:dyDescent="0.2">
      <c r="A45" s="125"/>
      <c r="B45" s="126"/>
      <c r="C45" s="126"/>
      <c r="D45" s="114"/>
      <c r="E45" s="127"/>
      <c r="F45" s="127"/>
      <c r="G45" s="114"/>
      <c r="H45" s="127"/>
      <c r="I45" s="127"/>
      <c r="J45" s="114"/>
      <c r="L45" s="92"/>
    </row>
    <row r="46" spans="1:12" ht="12.75" customHeight="1" x14ac:dyDescent="0.2">
      <c r="A46" s="125"/>
      <c r="B46" s="126"/>
      <c r="C46" s="126"/>
      <c r="D46" s="114"/>
      <c r="E46" s="127"/>
      <c r="F46" s="127"/>
      <c r="G46" s="114"/>
      <c r="H46" s="127"/>
      <c r="I46" s="127"/>
      <c r="J46" s="114"/>
      <c r="L46" s="92"/>
    </row>
    <row r="47" spans="1:12" ht="12.75" customHeight="1" x14ac:dyDescent="0.2">
      <c r="A47" s="125"/>
      <c r="B47" s="126"/>
      <c r="C47" s="126"/>
      <c r="D47" s="114"/>
      <c r="E47" s="127"/>
      <c r="F47" s="127"/>
      <c r="G47" s="114"/>
      <c r="H47" s="127"/>
      <c r="I47" s="127"/>
      <c r="J47" s="114"/>
      <c r="L47" s="92"/>
    </row>
    <row r="48" spans="1:12" ht="12.75" customHeight="1" x14ac:dyDescent="0.2">
      <c r="A48" s="125"/>
      <c r="B48" s="126"/>
      <c r="C48" s="126"/>
      <c r="D48" s="114"/>
      <c r="E48" s="127"/>
      <c r="F48" s="127"/>
      <c r="G48" s="114"/>
      <c r="H48" s="127"/>
      <c r="I48" s="127"/>
      <c r="J48" s="114"/>
      <c r="L48" s="92"/>
    </row>
    <row r="49" spans="1:12" ht="12.75" customHeight="1" x14ac:dyDescent="0.2">
      <c r="A49" s="125"/>
      <c r="B49" s="126"/>
      <c r="C49" s="126"/>
      <c r="D49" s="114"/>
      <c r="E49" s="127"/>
      <c r="F49" s="127"/>
      <c r="G49" s="114"/>
      <c r="H49" s="127"/>
      <c r="I49" s="127"/>
      <c r="J49" s="114"/>
      <c r="L49" s="92"/>
    </row>
    <row r="50" spans="1:12" ht="12.75" customHeight="1" x14ac:dyDescent="0.2">
      <c r="A50" s="125"/>
      <c r="B50" s="126"/>
      <c r="C50" s="126"/>
      <c r="D50" s="114"/>
      <c r="E50" s="127"/>
      <c r="F50" s="127"/>
      <c r="G50" s="114"/>
      <c r="H50" s="127"/>
      <c r="I50" s="127"/>
      <c r="J50" s="114"/>
      <c r="L50" s="92"/>
    </row>
    <row r="51" spans="1:12" ht="12.75" customHeight="1" x14ac:dyDescent="0.2">
      <c r="A51" s="125"/>
      <c r="B51" s="126"/>
      <c r="C51" s="126"/>
      <c r="D51" s="114"/>
      <c r="E51" s="127"/>
      <c r="F51" s="127"/>
      <c r="G51" s="114"/>
      <c r="H51" s="127"/>
      <c r="I51" s="127"/>
      <c r="J51" s="114"/>
      <c r="L51" s="92"/>
    </row>
    <row r="52" spans="1:12" ht="12.75" customHeight="1" x14ac:dyDescent="0.2">
      <c r="A52" s="125"/>
      <c r="B52" s="126"/>
      <c r="C52" s="126"/>
      <c r="D52" s="114"/>
      <c r="E52" s="127"/>
      <c r="F52" s="127"/>
      <c r="G52" s="114"/>
      <c r="H52" s="127"/>
      <c r="I52" s="127"/>
      <c r="J52" s="114"/>
      <c r="L52" s="92"/>
    </row>
    <row r="53" spans="1:12" ht="12.75" customHeight="1" x14ac:dyDescent="0.2">
      <c r="A53" s="125"/>
      <c r="B53" s="126"/>
      <c r="C53" s="126"/>
      <c r="D53" s="114"/>
      <c r="E53" s="127"/>
      <c r="F53" s="127"/>
      <c r="G53" s="114"/>
      <c r="H53" s="127"/>
      <c r="I53" s="127"/>
      <c r="J53" s="114"/>
      <c r="L53" s="92"/>
    </row>
    <row r="54" spans="1:12" ht="12.75" customHeight="1" x14ac:dyDescent="0.2">
      <c r="A54" s="125"/>
      <c r="B54" s="126"/>
      <c r="C54" s="126"/>
      <c r="D54" s="114"/>
      <c r="E54" s="127"/>
      <c r="F54" s="127"/>
      <c r="G54" s="114"/>
      <c r="H54" s="127"/>
      <c r="I54" s="127"/>
      <c r="J54" s="114"/>
      <c r="L54" s="92"/>
    </row>
    <row r="55" spans="1:12" ht="12.75" customHeight="1" x14ac:dyDescent="0.2">
      <c r="A55" s="125"/>
      <c r="B55" s="126"/>
      <c r="C55" s="126"/>
      <c r="D55" s="114"/>
      <c r="E55" s="127"/>
      <c r="F55" s="127"/>
      <c r="G55" s="114"/>
      <c r="H55" s="127"/>
      <c r="I55" s="127"/>
      <c r="J55" s="114"/>
      <c r="L55" s="92"/>
    </row>
    <row r="56" spans="1:12" ht="12.75" customHeight="1" x14ac:dyDescent="0.2">
      <c r="A56" s="608"/>
      <c r="B56" s="609"/>
      <c r="C56" s="610"/>
      <c r="D56" s="593" t="s">
        <v>747</v>
      </c>
      <c r="E56" s="617"/>
      <c r="F56" s="617"/>
      <c r="G56" s="617"/>
      <c r="H56" s="617"/>
      <c r="I56" s="617"/>
      <c r="J56" s="618"/>
      <c r="L56" s="92"/>
    </row>
    <row r="57" spans="1:12" ht="12.75" customHeight="1" x14ac:dyDescent="0.2">
      <c r="A57" s="611"/>
      <c r="B57" s="612"/>
      <c r="C57" s="613"/>
      <c r="D57" s="619"/>
      <c r="E57" s="620"/>
      <c r="F57" s="620"/>
      <c r="G57" s="620"/>
      <c r="H57" s="620"/>
      <c r="I57" s="620"/>
      <c r="J57" s="621"/>
      <c r="L57" s="92"/>
    </row>
    <row r="58" spans="1:12" ht="12.75" customHeight="1" x14ac:dyDescent="0.2">
      <c r="A58" s="611"/>
      <c r="B58" s="612"/>
      <c r="C58" s="613"/>
      <c r="D58" s="619"/>
      <c r="E58" s="620"/>
      <c r="F58" s="620"/>
      <c r="G58" s="620"/>
      <c r="H58" s="620"/>
      <c r="I58" s="620"/>
      <c r="J58" s="621"/>
      <c r="L58" s="92"/>
    </row>
    <row r="59" spans="1:12" ht="12.75" customHeight="1" x14ac:dyDescent="0.2">
      <c r="A59" s="611"/>
      <c r="B59" s="612"/>
      <c r="C59" s="613"/>
      <c r="D59" s="619"/>
      <c r="E59" s="620"/>
      <c r="F59" s="620"/>
      <c r="G59" s="620"/>
      <c r="H59" s="620"/>
      <c r="I59" s="620"/>
      <c r="J59" s="621"/>
      <c r="L59" s="92"/>
    </row>
    <row r="60" spans="1:12" ht="12.75" customHeight="1" x14ac:dyDescent="0.2">
      <c r="A60" s="614"/>
      <c r="B60" s="615"/>
      <c r="C60" s="616"/>
      <c r="D60" s="622"/>
      <c r="E60" s="623"/>
      <c r="F60" s="623"/>
      <c r="G60" s="623"/>
      <c r="H60" s="623"/>
      <c r="I60" s="623"/>
      <c r="J60" s="624"/>
      <c r="L60" s="92"/>
    </row>
    <row r="61" spans="1:12" ht="12.75" customHeight="1" x14ac:dyDescent="0.2">
      <c r="A61" s="586" t="s">
        <v>748</v>
      </c>
      <c r="B61" s="587"/>
      <c r="C61" s="587"/>
      <c r="D61" s="587"/>
      <c r="E61" s="587"/>
      <c r="F61" s="587"/>
      <c r="G61" s="587"/>
      <c r="H61" s="587"/>
      <c r="I61" s="587"/>
      <c r="J61" s="588"/>
      <c r="L61" s="92"/>
    </row>
    <row r="62" spans="1:12" ht="12.75" customHeight="1" x14ac:dyDescent="0.2">
      <c r="A62" s="589" t="s">
        <v>0</v>
      </c>
      <c r="B62" s="590"/>
      <c r="C62" s="590"/>
      <c r="D62" s="591"/>
      <c r="E62" s="589" t="s">
        <v>43</v>
      </c>
      <c r="F62" s="590"/>
      <c r="G62" s="591"/>
      <c r="H62" s="589"/>
      <c r="I62" s="590"/>
      <c r="J62" s="591"/>
      <c r="L62" s="92"/>
    </row>
    <row r="63" spans="1:12" ht="12.75" customHeight="1" x14ac:dyDescent="0.2">
      <c r="A63" s="93" t="s">
        <v>1</v>
      </c>
      <c r="B63" s="93" t="s">
        <v>91</v>
      </c>
      <c r="C63" s="93" t="s">
        <v>3</v>
      </c>
      <c r="D63" s="93" t="s">
        <v>4</v>
      </c>
      <c r="E63" s="93" t="s">
        <v>5</v>
      </c>
      <c r="F63" s="93" t="s">
        <v>6</v>
      </c>
      <c r="G63" s="93" t="s">
        <v>71</v>
      </c>
      <c r="H63" s="93"/>
      <c r="I63" s="93"/>
      <c r="J63" s="93"/>
      <c r="L63" s="92"/>
    </row>
    <row r="64" spans="1:12" x14ac:dyDescent="0.2">
      <c r="A64" s="151" t="s">
        <v>749</v>
      </c>
      <c r="B64" s="155" t="s">
        <v>113</v>
      </c>
      <c r="C64" s="152" t="s">
        <v>29</v>
      </c>
      <c r="D64" s="153">
        <v>2.62</v>
      </c>
      <c r="E64" s="154">
        <v>72989695911</v>
      </c>
      <c r="F64" s="154">
        <v>75</v>
      </c>
      <c r="G64" s="371">
        <v>1.97</v>
      </c>
      <c r="H64" s="154"/>
      <c r="I64" s="298"/>
      <c r="J64" s="299"/>
      <c r="L64" s="92"/>
    </row>
    <row r="65" spans="1:12" x14ac:dyDescent="0.2">
      <c r="A65" s="156" t="s">
        <v>750</v>
      </c>
      <c r="B65" s="160" t="s">
        <v>113</v>
      </c>
      <c r="C65" s="157" t="s">
        <v>32</v>
      </c>
      <c r="D65" s="158">
        <v>3.34</v>
      </c>
      <c r="E65" s="159">
        <v>72989695912</v>
      </c>
      <c r="F65" s="159">
        <v>60</v>
      </c>
      <c r="G65" s="372">
        <f t="shared" ref="G65:G120" si="1">F65*D65/100</f>
        <v>2.0039999999999996</v>
      </c>
      <c r="H65" s="159"/>
      <c r="I65" s="249"/>
      <c r="J65" s="250"/>
      <c r="L65" s="92"/>
    </row>
    <row r="66" spans="1:12" x14ac:dyDescent="0.2">
      <c r="A66" s="156" t="s">
        <v>751</v>
      </c>
      <c r="B66" s="160" t="s">
        <v>113</v>
      </c>
      <c r="C66" s="157" t="s">
        <v>34</v>
      </c>
      <c r="D66" s="158">
        <v>4.28</v>
      </c>
      <c r="E66" s="159">
        <v>72989695913</v>
      </c>
      <c r="F66" s="159">
        <v>48</v>
      </c>
      <c r="G66" s="372">
        <f t="shared" si="1"/>
        <v>2.0543999999999998</v>
      </c>
      <c r="H66" s="159"/>
      <c r="I66" s="249"/>
      <c r="J66" s="250"/>
      <c r="L66" s="92"/>
    </row>
    <row r="67" spans="1:12" x14ac:dyDescent="0.2">
      <c r="A67" s="161" t="s">
        <v>851</v>
      </c>
      <c r="B67" s="165" t="s">
        <v>113</v>
      </c>
      <c r="C67" s="162" t="s">
        <v>17</v>
      </c>
      <c r="D67" s="163">
        <v>5.15</v>
      </c>
      <c r="E67" s="164">
        <v>72989694904</v>
      </c>
      <c r="F67" s="164">
        <v>39</v>
      </c>
      <c r="G67" s="373">
        <f>F67*D67/100</f>
        <v>2.0085000000000002</v>
      </c>
      <c r="H67" s="164"/>
      <c r="I67" s="300"/>
      <c r="J67" s="301"/>
      <c r="L67" s="92"/>
    </row>
    <row r="68" spans="1:12" x14ac:dyDescent="0.2">
      <c r="A68" s="151" t="s">
        <v>752</v>
      </c>
      <c r="B68" s="155" t="s">
        <v>114</v>
      </c>
      <c r="C68" s="152" t="s">
        <v>29</v>
      </c>
      <c r="D68" s="153">
        <v>4.4800000000000004</v>
      </c>
      <c r="E68" s="154">
        <v>72989695919</v>
      </c>
      <c r="F68" s="154">
        <v>45</v>
      </c>
      <c r="G68" s="371">
        <f t="shared" si="1"/>
        <v>2.016</v>
      </c>
      <c r="H68" s="154"/>
      <c r="I68" s="298"/>
      <c r="J68" s="299"/>
      <c r="L68" s="92"/>
    </row>
    <row r="69" spans="1:12" x14ac:dyDescent="0.2">
      <c r="A69" s="156" t="s">
        <v>753</v>
      </c>
      <c r="B69" s="160" t="s">
        <v>114</v>
      </c>
      <c r="C69" s="157" t="s">
        <v>23</v>
      </c>
      <c r="D69" s="158">
        <v>5.4</v>
      </c>
      <c r="E69" s="159">
        <v>72989695920</v>
      </c>
      <c r="F69" s="159">
        <v>40</v>
      </c>
      <c r="G69" s="372">
        <f t="shared" si="1"/>
        <v>2.16</v>
      </c>
      <c r="H69" s="159"/>
      <c r="I69" s="249"/>
      <c r="J69" s="250"/>
      <c r="L69" s="92"/>
    </row>
    <row r="70" spans="1:12" x14ac:dyDescent="0.2">
      <c r="A70" s="156" t="s">
        <v>754</v>
      </c>
      <c r="B70" s="160" t="s">
        <v>114</v>
      </c>
      <c r="C70" s="157" t="s">
        <v>32</v>
      </c>
      <c r="D70" s="158">
        <v>5.94</v>
      </c>
      <c r="E70" s="159">
        <v>72989695921</v>
      </c>
      <c r="F70" s="159">
        <v>34</v>
      </c>
      <c r="G70" s="372">
        <f t="shared" si="1"/>
        <v>2.0196000000000001</v>
      </c>
      <c r="H70" s="159"/>
      <c r="I70" s="249"/>
      <c r="J70" s="250"/>
      <c r="L70" s="92"/>
    </row>
    <row r="71" spans="1:12" x14ac:dyDescent="0.2">
      <c r="A71" s="156" t="s">
        <v>755</v>
      </c>
      <c r="B71" s="160" t="s">
        <v>114</v>
      </c>
      <c r="C71" s="157" t="s">
        <v>33</v>
      </c>
      <c r="D71" s="158">
        <v>6.22</v>
      </c>
      <c r="E71" s="159">
        <v>72989695922</v>
      </c>
      <c r="F71" s="159">
        <v>32</v>
      </c>
      <c r="G71" s="372">
        <f t="shared" si="1"/>
        <v>1.9903999999999999</v>
      </c>
      <c r="H71" s="159"/>
      <c r="I71" s="249"/>
      <c r="J71" s="250"/>
    </row>
    <row r="72" spans="1:12" x14ac:dyDescent="0.2">
      <c r="A72" s="156" t="s">
        <v>756</v>
      </c>
      <c r="B72" s="160" t="s">
        <v>114</v>
      </c>
      <c r="C72" s="157" t="s">
        <v>34</v>
      </c>
      <c r="D72" s="158">
        <v>7.34</v>
      </c>
      <c r="E72" s="159">
        <v>72989695923</v>
      </c>
      <c r="F72" s="159">
        <v>30</v>
      </c>
      <c r="G72" s="372">
        <f t="shared" si="1"/>
        <v>2.202</v>
      </c>
      <c r="H72" s="159"/>
      <c r="I72" s="249"/>
      <c r="J72" s="250"/>
    </row>
    <row r="73" spans="1:12" x14ac:dyDescent="0.2">
      <c r="A73" s="156" t="s">
        <v>904</v>
      </c>
      <c r="B73" s="160" t="s">
        <v>114</v>
      </c>
      <c r="C73" s="157" t="s">
        <v>19</v>
      </c>
      <c r="D73" s="158">
        <v>7.88</v>
      </c>
      <c r="E73" s="159">
        <v>72989696906</v>
      </c>
      <c r="F73" s="159">
        <v>25</v>
      </c>
      <c r="G73" s="372">
        <f t="shared" si="1"/>
        <v>1.97</v>
      </c>
      <c r="H73" s="159"/>
      <c r="I73" s="249"/>
      <c r="J73" s="250"/>
    </row>
    <row r="74" spans="1:12" x14ac:dyDescent="0.2">
      <c r="A74" s="156" t="s">
        <v>757</v>
      </c>
      <c r="B74" s="160" t="s">
        <v>114</v>
      </c>
      <c r="C74" s="157" t="s">
        <v>17</v>
      </c>
      <c r="D74" s="158">
        <v>8.6</v>
      </c>
      <c r="E74" s="159">
        <v>72989695924</v>
      </c>
      <c r="F74" s="159">
        <v>25</v>
      </c>
      <c r="G74" s="372">
        <f t="shared" si="1"/>
        <v>2.15</v>
      </c>
      <c r="H74" s="159"/>
      <c r="I74" s="249"/>
      <c r="J74" s="250"/>
    </row>
    <row r="75" spans="1:12" x14ac:dyDescent="0.2">
      <c r="A75" s="156" t="s">
        <v>852</v>
      </c>
      <c r="B75" s="160" t="s">
        <v>114</v>
      </c>
      <c r="C75" s="157" t="s">
        <v>35</v>
      </c>
      <c r="D75" s="158">
        <v>9.0399999999999991</v>
      </c>
      <c r="E75" s="159">
        <v>72989694907</v>
      </c>
      <c r="F75" s="159">
        <v>23</v>
      </c>
      <c r="G75" s="372">
        <f t="shared" si="1"/>
        <v>2.0791999999999997</v>
      </c>
      <c r="H75" s="159"/>
      <c r="I75" s="249"/>
      <c r="J75" s="250"/>
    </row>
    <row r="76" spans="1:12" x14ac:dyDescent="0.2">
      <c r="A76" s="156" t="s">
        <v>758</v>
      </c>
      <c r="B76" s="160" t="s">
        <v>114</v>
      </c>
      <c r="C76" s="157" t="s">
        <v>36</v>
      </c>
      <c r="D76" s="158">
        <v>9.81</v>
      </c>
      <c r="E76" s="159">
        <v>72989695925</v>
      </c>
      <c r="F76" s="159">
        <v>21</v>
      </c>
      <c r="G76" s="372">
        <f t="shared" si="1"/>
        <v>2.0601000000000003</v>
      </c>
      <c r="H76" s="159"/>
      <c r="I76" s="249"/>
      <c r="J76" s="250"/>
    </row>
    <row r="77" spans="1:12" x14ac:dyDescent="0.2">
      <c r="A77" s="156" t="s">
        <v>853</v>
      </c>
      <c r="B77" s="160" t="s">
        <v>114</v>
      </c>
      <c r="C77" s="157" t="s">
        <v>37</v>
      </c>
      <c r="D77" s="158">
        <v>10.52</v>
      </c>
      <c r="E77" s="159">
        <v>72989694911</v>
      </c>
      <c r="F77" s="159">
        <v>19</v>
      </c>
      <c r="G77" s="372">
        <f>F77*D77/100</f>
        <v>1.9987999999999999</v>
      </c>
      <c r="H77" s="159"/>
      <c r="I77" s="249"/>
      <c r="J77" s="250"/>
    </row>
    <row r="78" spans="1:12" x14ac:dyDescent="0.2">
      <c r="A78" s="156" t="s">
        <v>759</v>
      </c>
      <c r="B78" s="160" t="s">
        <v>114</v>
      </c>
      <c r="C78" s="157" t="s">
        <v>38</v>
      </c>
      <c r="D78" s="158">
        <v>11.13</v>
      </c>
      <c r="E78" s="159">
        <v>72989695943</v>
      </c>
      <c r="F78" s="159">
        <v>18</v>
      </c>
      <c r="G78" s="372">
        <f t="shared" si="1"/>
        <v>2.0034000000000001</v>
      </c>
      <c r="H78" s="159"/>
      <c r="I78" s="249"/>
      <c r="J78" s="250"/>
    </row>
    <row r="79" spans="1:12" x14ac:dyDescent="0.2">
      <c r="A79" s="156" t="s">
        <v>905</v>
      </c>
      <c r="B79" s="160" t="s">
        <v>114</v>
      </c>
      <c r="C79" s="157" t="s">
        <v>39</v>
      </c>
      <c r="D79" s="158">
        <v>12.64</v>
      </c>
      <c r="E79" s="159">
        <v>72989696907</v>
      </c>
      <c r="F79" s="159">
        <v>16</v>
      </c>
      <c r="G79" s="372">
        <f>F79*D79/100</f>
        <v>2.0224000000000002</v>
      </c>
      <c r="H79" s="159"/>
      <c r="I79" s="249"/>
      <c r="J79" s="250"/>
    </row>
    <row r="80" spans="1:12" x14ac:dyDescent="0.2">
      <c r="A80" s="161" t="s">
        <v>760</v>
      </c>
      <c r="B80" s="165" t="s">
        <v>114</v>
      </c>
      <c r="C80" s="162" t="s">
        <v>41</v>
      </c>
      <c r="D80" s="163">
        <v>15.08</v>
      </c>
      <c r="E80" s="164">
        <v>72989695944</v>
      </c>
      <c r="F80" s="164">
        <v>13</v>
      </c>
      <c r="G80" s="373">
        <f t="shared" si="1"/>
        <v>1.9603999999999999</v>
      </c>
      <c r="H80" s="164"/>
      <c r="I80" s="300"/>
      <c r="J80" s="301"/>
    </row>
    <row r="81" spans="1:10" x14ac:dyDescent="0.2">
      <c r="A81" s="151" t="s">
        <v>761</v>
      </c>
      <c r="B81" s="155" t="s">
        <v>115</v>
      </c>
      <c r="C81" s="152" t="s">
        <v>29</v>
      </c>
      <c r="D81" s="153">
        <v>7.08</v>
      </c>
      <c r="E81" s="154">
        <v>72989695926</v>
      </c>
      <c r="F81" s="154">
        <v>30</v>
      </c>
      <c r="G81" s="371">
        <f t="shared" si="1"/>
        <v>2.1240000000000001</v>
      </c>
      <c r="H81" s="154"/>
      <c r="I81" s="298"/>
      <c r="J81" s="299"/>
    </row>
    <row r="82" spans="1:10" x14ac:dyDescent="0.2">
      <c r="A82" s="156" t="s">
        <v>762</v>
      </c>
      <c r="B82" s="160" t="s">
        <v>115</v>
      </c>
      <c r="C82" s="157" t="s">
        <v>32</v>
      </c>
      <c r="D82" s="158">
        <v>8.66</v>
      </c>
      <c r="E82" s="159">
        <v>72989695927</v>
      </c>
      <c r="F82" s="159">
        <v>25</v>
      </c>
      <c r="G82" s="372">
        <f t="shared" si="1"/>
        <v>2.165</v>
      </c>
      <c r="H82" s="159"/>
      <c r="I82" s="249"/>
      <c r="J82" s="250"/>
    </row>
    <row r="83" spans="1:10" x14ac:dyDescent="0.2">
      <c r="A83" s="156" t="s">
        <v>854</v>
      </c>
      <c r="B83" s="160" t="s">
        <v>115</v>
      </c>
      <c r="C83" s="157" t="s">
        <v>33</v>
      </c>
      <c r="D83" s="158">
        <v>9.48</v>
      </c>
      <c r="E83" s="159">
        <v>72989694912</v>
      </c>
      <c r="F83" s="159">
        <v>22</v>
      </c>
      <c r="G83" s="372">
        <f>F83*D83/100</f>
        <v>2.0855999999999999</v>
      </c>
      <c r="H83" s="159"/>
      <c r="I83" s="249"/>
      <c r="J83" s="250"/>
    </row>
    <row r="84" spans="1:10" x14ac:dyDescent="0.2">
      <c r="A84" s="156" t="s">
        <v>763</v>
      </c>
      <c r="B84" s="160" t="s">
        <v>115</v>
      </c>
      <c r="C84" s="157" t="s">
        <v>34</v>
      </c>
      <c r="D84" s="158">
        <v>10.220000000000001</v>
      </c>
      <c r="E84" s="159">
        <v>72989695928</v>
      </c>
      <c r="F84" s="159">
        <v>19</v>
      </c>
      <c r="G84" s="372">
        <f t="shared" si="1"/>
        <v>1.9418</v>
      </c>
      <c r="H84" s="159"/>
      <c r="I84" s="249"/>
      <c r="J84" s="250"/>
    </row>
    <row r="85" spans="1:10" x14ac:dyDescent="0.2">
      <c r="A85" s="156" t="s">
        <v>1056</v>
      </c>
      <c r="B85" s="160" t="s">
        <v>115</v>
      </c>
      <c r="C85" s="157" t="s">
        <v>19</v>
      </c>
      <c r="D85" s="158">
        <v>11.12</v>
      </c>
      <c r="E85" s="159">
        <v>72989696928</v>
      </c>
      <c r="F85" s="159">
        <v>18</v>
      </c>
      <c r="G85" s="372">
        <f t="shared" ref="G85" si="2">F85*D85/100</f>
        <v>2.0015999999999998</v>
      </c>
      <c r="H85" s="159"/>
      <c r="I85" s="249"/>
      <c r="J85" s="250"/>
    </row>
    <row r="86" spans="1:10" x14ac:dyDescent="0.2">
      <c r="A86" s="156" t="s">
        <v>764</v>
      </c>
      <c r="B86" s="160" t="s">
        <v>115</v>
      </c>
      <c r="C86" s="157" t="s">
        <v>17</v>
      </c>
      <c r="D86" s="158">
        <v>11.82</v>
      </c>
      <c r="E86" s="159">
        <v>72989695929</v>
      </c>
      <c r="F86" s="159">
        <v>17</v>
      </c>
      <c r="G86" s="372">
        <f t="shared" si="1"/>
        <v>2.0093999999999999</v>
      </c>
      <c r="H86" s="159"/>
      <c r="I86" s="249"/>
      <c r="J86" s="250"/>
    </row>
    <row r="87" spans="1:10" x14ac:dyDescent="0.2">
      <c r="A87" s="156" t="s">
        <v>1059</v>
      </c>
      <c r="B87" s="160" t="s">
        <v>115</v>
      </c>
      <c r="C87" s="157" t="s">
        <v>35</v>
      </c>
      <c r="D87" s="158">
        <v>12.41</v>
      </c>
      <c r="E87" s="159">
        <v>72989694919</v>
      </c>
      <c r="F87" s="159">
        <v>16</v>
      </c>
      <c r="G87" s="372">
        <f t="shared" ref="G87" si="3">F87*D87/100</f>
        <v>1.9856</v>
      </c>
      <c r="H87" s="159"/>
      <c r="I87" s="249"/>
      <c r="J87" s="250"/>
    </row>
    <row r="88" spans="1:10" x14ac:dyDescent="0.2">
      <c r="A88" s="156" t="s">
        <v>765</v>
      </c>
      <c r="B88" s="160" t="s">
        <v>115</v>
      </c>
      <c r="C88" s="157" t="s">
        <v>36</v>
      </c>
      <c r="D88" s="158">
        <v>13</v>
      </c>
      <c r="E88" s="159">
        <v>72989695938</v>
      </c>
      <c r="F88" s="159">
        <v>15</v>
      </c>
      <c r="G88" s="372">
        <f t="shared" si="1"/>
        <v>1.95</v>
      </c>
      <c r="H88" s="159"/>
      <c r="I88" s="249"/>
      <c r="J88" s="250"/>
    </row>
    <row r="89" spans="1:10" x14ac:dyDescent="0.2">
      <c r="A89" s="156" t="s">
        <v>766</v>
      </c>
      <c r="B89" s="160" t="s">
        <v>115</v>
      </c>
      <c r="C89" s="157" t="s">
        <v>38</v>
      </c>
      <c r="D89" s="158">
        <v>16</v>
      </c>
      <c r="E89" s="159">
        <v>72989695939</v>
      </c>
      <c r="F89" s="159">
        <v>12</v>
      </c>
      <c r="G89" s="372">
        <f t="shared" si="1"/>
        <v>1.92</v>
      </c>
      <c r="H89" s="159"/>
      <c r="I89" s="249"/>
      <c r="J89" s="250"/>
    </row>
    <row r="90" spans="1:10" x14ac:dyDescent="0.2">
      <c r="A90" s="156" t="s">
        <v>767</v>
      </c>
      <c r="B90" s="160" t="s">
        <v>115</v>
      </c>
      <c r="C90" s="157" t="s">
        <v>39</v>
      </c>
      <c r="D90" s="158">
        <v>17.96</v>
      </c>
      <c r="E90" s="159">
        <v>72989695940</v>
      </c>
      <c r="F90" s="159">
        <v>11</v>
      </c>
      <c r="G90" s="372">
        <f t="shared" si="1"/>
        <v>1.9756</v>
      </c>
      <c r="H90" s="159"/>
      <c r="I90" s="249"/>
      <c r="J90" s="250"/>
    </row>
    <row r="91" spans="1:10" x14ac:dyDescent="0.2">
      <c r="A91" s="156" t="s">
        <v>768</v>
      </c>
      <c r="B91" s="160" t="s">
        <v>115</v>
      </c>
      <c r="C91" s="157" t="s">
        <v>41</v>
      </c>
      <c r="D91" s="158">
        <v>21.76</v>
      </c>
      <c r="E91" s="159">
        <v>72989695942</v>
      </c>
      <c r="F91" s="159">
        <v>9</v>
      </c>
      <c r="G91" s="372">
        <f t="shared" si="1"/>
        <v>1.9584000000000001</v>
      </c>
      <c r="H91" s="159"/>
      <c r="I91" s="249"/>
      <c r="J91" s="250"/>
    </row>
    <row r="92" spans="1:10" x14ac:dyDescent="0.2">
      <c r="A92" s="151" t="s">
        <v>906</v>
      </c>
      <c r="B92" s="152" t="s">
        <v>116</v>
      </c>
      <c r="C92" s="152" t="s">
        <v>23</v>
      </c>
      <c r="D92" s="153">
        <v>11.66</v>
      </c>
      <c r="E92" s="154">
        <v>72989696908</v>
      </c>
      <c r="F92" s="154">
        <v>17</v>
      </c>
      <c r="G92" s="371">
        <f t="shared" si="1"/>
        <v>1.9822</v>
      </c>
      <c r="H92" s="154"/>
      <c r="I92" s="154"/>
      <c r="J92" s="50"/>
    </row>
    <row r="93" spans="1:10" x14ac:dyDescent="0.2">
      <c r="A93" s="156" t="s">
        <v>769</v>
      </c>
      <c r="B93" s="157" t="s">
        <v>116</v>
      </c>
      <c r="C93" s="157" t="s">
        <v>32</v>
      </c>
      <c r="D93" s="158">
        <v>12.7</v>
      </c>
      <c r="E93" s="159">
        <v>72989695931</v>
      </c>
      <c r="F93" s="159">
        <v>16</v>
      </c>
      <c r="G93" s="372">
        <f t="shared" si="1"/>
        <v>2.032</v>
      </c>
      <c r="H93" s="159"/>
      <c r="I93" s="159"/>
      <c r="J93" s="51"/>
    </row>
    <row r="94" spans="1:10" x14ac:dyDescent="0.2">
      <c r="A94" s="156" t="s">
        <v>770</v>
      </c>
      <c r="B94" s="157" t="s">
        <v>116</v>
      </c>
      <c r="C94" s="157" t="s">
        <v>33</v>
      </c>
      <c r="D94" s="158">
        <v>13.94</v>
      </c>
      <c r="E94" s="159">
        <v>72989695932</v>
      </c>
      <c r="F94" s="159">
        <v>15</v>
      </c>
      <c r="G94" s="372">
        <f t="shared" si="1"/>
        <v>2.0909999999999997</v>
      </c>
      <c r="H94" s="159"/>
      <c r="I94" s="159"/>
      <c r="J94" s="51"/>
    </row>
    <row r="95" spans="1:10" x14ac:dyDescent="0.2">
      <c r="A95" s="156" t="s">
        <v>771</v>
      </c>
      <c r="B95" s="157" t="s">
        <v>116</v>
      </c>
      <c r="C95" s="157" t="s">
        <v>34</v>
      </c>
      <c r="D95" s="158">
        <v>14.94</v>
      </c>
      <c r="E95" s="159">
        <v>72989695933</v>
      </c>
      <c r="F95" s="159">
        <v>14</v>
      </c>
      <c r="G95" s="372">
        <f t="shared" si="1"/>
        <v>2.0916000000000001</v>
      </c>
      <c r="H95" s="159"/>
      <c r="I95" s="159"/>
      <c r="J95" s="51"/>
    </row>
    <row r="96" spans="1:10" x14ac:dyDescent="0.2">
      <c r="A96" s="156" t="s">
        <v>772</v>
      </c>
      <c r="B96" s="157" t="s">
        <v>116</v>
      </c>
      <c r="C96" s="157" t="s">
        <v>19</v>
      </c>
      <c r="D96" s="158">
        <v>16.420000000000002</v>
      </c>
      <c r="E96" s="159">
        <v>72989695934</v>
      </c>
      <c r="F96" s="159">
        <v>12</v>
      </c>
      <c r="G96" s="372">
        <f t="shared" si="1"/>
        <v>1.9704000000000002</v>
      </c>
      <c r="H96" s="159"/>
      <c r="I96" s="159"/>
      <c r="J96" s="51"/>
    </row>
    <row r="97" spans="1:10" x14ac:dyDescent="0.2">
      <c r="A97" s="156" t="s">
        <v>773</v>
      </c>
      <c r="B97" s="157" t="s">
        <v>116</v>
      </c>
      <c r="C97" s="157" t="s">
        <v>17</v>
      </c>
      <c r="D97" s="158">
        <v>17.739999999999998</v>
      </c>
      <c r="E97" s="159">
        <v>72989695935</v>
      </c>
      <c r="F97" s="159">
        <v>11</v>
      </c>
      <c r="G97" s="372">
        <f t="shared" si="1"/>
        <v>1.9513999999999998</v>
      </c>
      <c r="H97" s="159"/>
      <c r="I97" s="159"/>
      <c r="J97" s="51"/>
    </row>
    <row r="98" spans="1:10" x14ac:dyDescent="0.2">
      <c r="A98" s="156" t="s">
        <v>1071</v>
      </c>
      <c r="B98" s="157" t="s">
        <v>116</v>
      </c>
      <c r="C98" s="157" t="s">
        <v>35</v>
      </c>
      <c r="D98" s="158">
        <v>18.04</v>
      </c>
      <c r="E98" s="159">
        <v>72989695936</v>
      </c>
      <c r="F98" s="159">
        <v>11</v>
      </c>
      <c r="G98" s="372">
        <f t="shared" si="1"/>
        <v>1.9843999999999999</v>
      </c>
      <c r="H98" s="159"/>
      <c r="I98" s="159"/>
      <c r="J98" s="51"/>
    </row>
    <row r="99" spans="1:10" x14ac:dyDescent="0.2">
      <c r="A99" s="156" t="s">
        <v>774</v>
      </c>
      <c r="B99" s="157" t="s">
        <v>116</v>
      </c>
      <c r="C99" s="157" t="s">
        <v>36</v>
      </c>
      <c r="D99" s="158">
        <v>20.239999999999998</v>
      </c>
      <c r="E99" s="159">
        <v>72989695937</v>
      </c>
      <c r="F99" s="159">
        <v>10</v>
      </c>
      <c r="G99" s="372">
        <f t="shared" si="1"/>
        <v>2.0239999999999996</v>
      </c>
      <c r="H99" s="159"/>
      <c r="I99" s="159"/>
      <c r="J99" s="51"/>
    </row>
    <row r="100" spans="1:10" x14ac:dyDescent="0.2">
      <c r="A100" s="156" t="s">
        <v>775</v>
      </c>
      <c r="B100" s="157" t="s">
        <v>116</v>
      </c>
      <c r="C100" s="157" t="s">
        <v>38</v>
      </c>
      <c r="D100" s="158">
        <v>22.9</v>
      </c>
      <c r="E100" s="159">
        <v>72989695941</v>
      </c>
      <c r="F100" s="159">
        <v>9</v>
      </c>
      <c r="G100" s="372">
        <f t="shared" si="1"/>
        <v>2.0609999999999999</v>
      </c>
      <c r="H100" s="159"/>
      <c r="I100" s="159"/>
      <c r="J100" s="51"/>
    </row>
    <row r="101" spans="1:10" x14ac:dyDescent="0.2">
      <c r="A101" s="156" t="s">
        <v>855</v>
      </c>
      <c r="B101" s="157" t="s">
        <v>116</v>
      </c>
      <c r="C101" s="157" t="s">
        <v>39</v>
      </c>
      <c r="D101" s="158">
        <v>25.43</v>
      </c>
      <c r="E101" s="159">
        <v>72989694914</v>
      </c>
      <c r="F101" s="159">
        <v>8</v>
      </c>
      <c r="G101" s="372">
        <f t="shared" si="1"/>
        <v>2.0343999999999998</v>
      </c>
      <c r="H101" s="159"/>
      <c r="I101" s="159"/>
      <c r="J101" s="51"/>
    </row>
    <row r="102" spans="1:10" x14ac:dyDescent="0.2">
      <c r="A102" s="156" t="s">
        <v>856</v>
      </c>
      <c r="B102" s="160" t="s">
        <v>116</v>
      </c>
      <c r="C102" s="157" t="s">
        <v>40</v>
      </c>
      <c r="D102" s="158">
        <v>27.96</v>
      </c>
      <c r="E102" s="159">
        <v>72989694905</v>
      </c>
      <c r="F102" s="159">
        <v>8</v>
      </c>
      <c r="G102" s="372">
        <f>F102*D102/100</f>
        <v>2.2368000000000001</v>
      </c>
      <c r="H102" s="159"/>
      <c r="I102" s="159"/>
      <c r="J102" s="51"/>
    </row>
    <row r="103" spans="1:10" x14ac:dyDescent="0.2">
      <c r="A103" s="156" t="s">
        <v>857</v>
      </c>
      <c r="B103" s="160" t="s">
        <v>116</v>
      </c>
      <c r="C103" s="157" t="s">
        <v>41</v>
      </c>
      <c r="D103" s="158">
        <v>30.52</v>
      </c>
      <c r="E103" s="159">
        <v>72989694906</v>
      </c>
      <c r="F103" s="159">
        <v>7</v>
      </c>
      <c r="G103" s="372">
        <f>F103*D103/100</f>
        <v>2.1364000000000001</v>
      </c>
      <c r="H103" s="159"/>
      <c r="I103" s="159"/>
      <c r="J103" s="51"/>
    </row>
    <row r="104" spans="1:10" x14ac:dyDescent="0.2">
      <c r="A104" s="156" t="s">
        <v>858</v>
      </c>
      <c r="B104" s="160" t="s">
        <v>116</v>
      </c>
      <c r="C104" s="157" t="s">
        <v>42</v>
      </c>
      <c r="D104" s="158">
        <v>32.409999999999997</v>
      </c>
      <c r="E104" s="159">
        <v>72989694913</v>
      </c>
      <c r="F104" s="159">
        <v>6</v>
      </c>
      <c r="G104" s="372">
        <f>F104*D104/100</f>
        <v>1.9445999999999999</v>
      </c>
      <c r="H104" s="159"/>
      <c r="I104" s="159"/>
      <c r="J104" s="51"/>
    </row>
    <row r="105" spans="1:10" x14ac:dyDescent="0.2">
      <c r="A105" s="161" t="s">
        <v>859</v>
      </c>
      <c r="B105" s="165" t="s">
        <v>116</v>
      </c>
      <c r="C105" s="162" t="s">
        <v>105</v>
      </c>
      <c r="D105" s="163">
        <v>34.299999999999997</v>
      </c>
      <c r="E105" s="164">
        <v>72989694915</v>
      </c>
      <c r="F105" s="164">
        <v>6</v>
      </c>
      <c r="G105" s="373">
        <f t="shared" si="1"/>
        <v>2.0579999999999998</v>
      </c>
      <c r="H105" s="164"/>
      <c r="I105" s="164"/>
      <c r="J105" s="52"/>
    </row>
    <row r="106" spans="1:10" x14ac:dyDescent="0.2">
      <c r="A106" s="156" t="s">
        <v>907</v>
      </c>
      <c r="B106" s="157" t="s">
        <v>117</v>
      </c>
      <c r="C106" s="157" t="s">
        <v>23</v>
      </c>
      <c r="D106" s="158">
        <v>15.48</v>
      </c>
      <c r="E106" s="159">
        <v>72989694918</v>
      </c>
      <c r="F106" s="159">
        <v>13</v>
      </c>
      <c r="G106" s="372">
        <f t="shared" si="1"/>
        <v>2.0124</v>
      </c>
      <c r="H106" s="159"/>
      <c r="I106" s="159"/>
      <c r="J106" s="51"/>
    </row>
    <row r="107" spans="1:10" x14ac:dyDescent="0.2">
      <c r="A107" s="156" t="s">
        <v>776</v>
      </c>
      <c r="B107" s="157" t="s">
        <v>117</v>
      </c>
      <c r="C107" s="157" t="s">
        <v>32</v>
      </c>
      <c r="D107" s="158">
        <v>17.079999999999998</v>
      </c>
      <c r="E107" s="159">
        <v>72989695945</v>
      </c>
      <c r="F107" s="159">
        <v>12</v>
      </c>
      <c r="G107" s="372">
        <f t="shared" si="1"/>
        <v>2.0495999999999999</v>
      </c>
      <c r="H107" s="159"/>
      <c r="I107" s="159"/>
      <c r="J107" s="51"/>
    </row>
    <row r="108" spans="1:10" x14ac:dyDescent="0.2">
      <c r="A108" s="200" t="s">
        <v>777</v>
      </c>
      <c r="B108" s="160" t="s">
        <v>117</v>
      </c>
      <c r="C108" s="160">
        <v>35</v>
      </c>
      <c r="D108" s="158">
        <v>18.7</v>
      </c>
      <c r="E108" s="160">
        <v>72989695946</v>
      </c>
      <c r="F108" s="159">
        <v>11</v>
      </c>
      <c r="G108" s="372">
        <f t="shared" si="1"/>
        <v>2.0569999999999999</v>
      </c>
      <c r="H108" s="159"/>
      <c r="I108" s="159"/>
      <c r="J108" s="51"/>
    </row>
    <row r="109" spans="1:10" x14ac:dyDescent="0.2">
      <c r="A109" s="200" t="s">
        <v>778</v>
      </c>
      <c r="B109" s="160" t="s">
        <v>117</v>
      </c>
      <c r="C109" s="160">
        <v>40</v>
      </c>
      <c r="D109" s="158">
        <v>20.18</v>
      </c>
      <c r="E109" s="160">
        <v>72989695947</v>
      </c>
      <c r="F109" s="159">
        <v>10</v>
      </c>
      <c r="G109" s="372">
        <f t="shared" si="1"/>
        <v>2.0180000000000002</v>
      </c>
      <c r="H109" s="159"/>
      <c r="I109" s="158"/>
      <c r="J109" s="245"/>
    </row>
    <row r="110" spans="1:10" x14ac:dyDescent="0.2">
      <c r="A110" s="200" t="s">
        <v>779</v>
      </c>
      <c r="B110" s="160" t="s">
        <v>117</v>
      </c>
      <c r="C110" s="160">
        <v>50</v>
      </c>
      <c r="D110" s="158">
        <v>23.26</v>
      </c>
      <c r="E110" s="160">
        <v>72989695948</v>
      </c>
      <c r="F110" s="159">
        <v>9</v>
      </c>
      <c r="G110" s="372">
        <f t="shared" si="1"/>
        <v>2.0933999999999999</v>
      </c>
      <c r="H110" s="159"/>
      <c r="I110" s="158"/>
      <c r="J110" s="245"/>
    </row>
    <row r="111" spans="1:10" x14ac:dyDescent="0.2">
      <c r="A111" s="200" t="s">
        <v>780</v>
      </c>
      <c r="B111" s="160" t="s">
        <v>117</v>
      </c>
      <c r="C111" s="160">
        <v>60</v>
      </c>
      <c r="D111" s="158">
        <v>26.76</v>
      </c>
      <c r="E111" s="160">
        <v>72989695949</v>
      </c>
      <c r="F111" s="159">
        <v>8</v>
      </c>
      <c r="G111" s="372">
        <f t="shared" si="1"/>
        <v>2.1408</v>
      </c>
      <c r="H111" s="159"/>
      <c r="I111" s="158"/>
      <c r="J111" s="245"/>
    </row>
    <row r="112" spans="1:10" x14ac:dyDescent="0.2">
      <c r="A112" s="200" t="s">
        <v>781</v>
      </c>
      <c r="B112" s="160" t="s">
        <v>117</v>
      </c>
      <c r="C112" s="160">
        <v>70</v>
      </c>
      <c r="D112" s="158">
        <v>30.12</v>
      </c>
      <c r="E112" s="160">
        <v>72989695950</v>
      </c>
      <c r="F112" s="159">
        <v>7</v>
      </c>
      <c r="G112" s="372">
        <f t="shared" si="1"/>
        <v>2.1084000000000001</v>
      </c>
      <c r="H112" s="159"/>
      <c r="I112" s="158"/>
      <c r="J112" s="245"/>
    </row>
    <row r="113" spans="1:10" x14ac:dyDescent="0.2">
      <c r="A113" s="200" t="s">
        <v>1060</v>
      </c>
      <c r="B113" s="160" t="s">
        <v>117</v>
      </c>
      <c r="C113" s="160">
        <v>75</v>
      </c>
      <c r="D113" s="158">
        <v>31.6</v>
      </c>
      <c r="E113" s="160">
        <v>72989694920</v>
      </c>
      <c r="F113" s="159">
        <v>6</v>
      </c>
      <c r="G113" s="372">
        <f t="shared" ref="G113" si="4">F113*D113/100</f>
        <v>1.8960000000000001</v>
      </c>
      <c r="H113" s="159"/>
      <c r="I113" s="158"/>
      <c r="J113" s="245"/>
    </row>
    <row r="114" spans="1:10" x14ac:dyDescent="0.2">
      <c r="A114" s="200" t="s">
        <v>782</v>
      </c>
      <c r="B114" s="160" t="s">
        <v>117</v>
      </c>
      <c r="C114" s="160">
        <v>80</v>
      </c>
      <c r="D114" s="158">
        <v>33.58</v>
      </c>
      <c r="E114" s="160">
        <v>72989695951</v>
      </c>
      <c r="F114" s="159">
        <v>6</v>
      </c>
      <c r="G114" s="372">
        <f t="shared" si="1"/>
        <v>2.0147999999999997</v>
      </c>
      <c r="H114" s="159"/>
      <c r="I114" s="158"/>
      <c r="J114" s="245"/>
    </row>
    <row r="115" spans="1:10" x14ac:dyDescent="0.2">
      <c r="A115" s="200" t="s">
        <v>860</v>
      </c>
      <c r="B115" s="160" t="s">
        <v>117</v>
      </c>
      <c r="C115" s="160">
        <v>90</v>
      </c>
      <c r="D115" s="158">
        <v>37.200000000000003</v>
      </c>
      <c r="E115" s="160">
        <v>72989694908</v>
      </c>
      <c r="F115" s="159">
        <v>5</v>
      </c>
      <c r="G115" s="372">
        <f t="shared" si="1"/>
        <v>1.86</v>
      </c>
      <c r="H115" s="159"/>
      <c r="I115" s="158"/>
      <c r="J115" s="245"/>
    </row>
    <row r="116" spans="1:10" x14ac:dyDescent="0.2">
      <c r="A116" s="200" t="s">
        <v>783</v>
      </c>
      <c r="B116" s="160" t="s">
        <v>117</v>
      </c>
      <c r="C116" s="160">
        <v>100</v>
      </c>
      <c r="D116" s="158">
        <v>40.18</v>
      </c>
      <c r="E116" s="160">
        <v>72989695953</v>
      </c>
      <c r="F116" s="159">
        <v>5</v>
      </c>
      <c r="G116" s="372">
        <f t="shared" si="1"/>
        <v>2.0089999999999999</v>
      </c>
      <c r="H116" s="159"/>
      <c r="I116" s="158"/>
      <c r="J116" s="245"/>
    </row>
    <row r="117" spans="1:10" x14ac:dyDescent="0.2">
      <c r="A117" s="200" t="s">
        <v>861</v>
      </c>
      <c r="B117" s="160" t="s">
        <v>117</v>
      </c>
      <c r="C117" s="160">
        <v>110</v>
      </c>
      <c r="D117" s="158">
        <v>43.85</v>
      </c>
      <c r="E117" s="160">
        <v>72989694909</v>
      </c>
      <c r="F117" s="159">
        <v>5</v>
      </c>
      <c r="G117" s="372">
        <f t="shared" si="1"/>
        <v>2.1924999999999999</v>
      </c>
      <c r="H117" s="159"/>
      <c r="I117" s="158"/>
      <c r="J117" s="245"/>
    </row>
    <row r="118" spans="1:10" x14ac:dyDescent="0.2">
      <c r="A118" s="200" t="s">
        <v>862</v>
      </c>
      <c r="B118" s="160" t="s">
        <v>117</v>
      </c>
      <c r="C118" s="160">
        <v>120</v>
      </c>
      <c r="D118" s="158">
        <v>46.79</v>
      </c>
      <c r="E118" s="160">
        <v>72989694910</v>
      </c>
      <c r="F118" s="159">
        <v>4</v>
      </c>
      <c r="G118" s="372">
        <f t="shared" si="1"/>
        <v>1.8715999999999999</v>
      </c>
      <c r="H118" s="159"/>
      <c r="I118" s="158"/>
      <c r="J118" s="245"/>
    </row>
    <row r="119" spans="1:10" x14ac:dyDescent="0.2">
      <c r="A119" s="200" t="s">
        <v>863</v>
      </c>
      <c r="B119" s="160" t="s">
        <v>117</v>
      </c>
      <c r="C119" s="160">
        <v>130</v>
      </c>
      <c r="D119" s="158">
        <v>49.73</v>
      </c>
      <c r="E119" s="160">
        <v>72989694916</v>
      </c>
      <c r="F119" s="159">
        <v>4</v>
      </c>
      <c r="G119" s="372">
        <f t="shared" si="1"/>
        <v>1.9891999999999999</v>
      </c>
      <c r="H119" s="159"/>
      <c r="I119" s="158"/>
      <c r="J119" s="245"/>
    </row>
    <row r="120" spans="1:10" x14ac:dyDescent="0.2">
      <c r="A120" s="202" t="s">
        <v>864</v>
      </c>
      <c r="B120" s="165" t="s">
        <v>117</v>
      </c>
      <c r="C120" s="165">
        <v>150</v>
      </c>
      <c r="D120" s="163">
        <v>54.74</v>
      </c>
      <c r="E120" s="165">
        <v>72989694917</v>
      </c>
      <c r="F120" s="164">
        <v>4</v>
      </c>
      <c r="G120" s="372">
        <f t="shared" si="1"/>
        <v>2.1896</v>
      </c>
      <c r="H120" s="164"/>
      <c r="I120" s="163"/>
      <c r="J120" s="302"/>
    </row>
    <row r="121" spans="1:10" x14ac:dyDescent="0.2">
      <c r="A121" s="303" t="s">
        <v>784</v>
      </c>
      <c r="B121" s="304" t="s">
        <v>450</v>
      </c>
      <c r="C121" s="304" t="s">
        <v>17</v>
      </c>
      <c r="D121" s="305">
        <v>38.799999999999997</v>
      </c>
      <c r="E121" s="306"/>
      <c r="F121" s="306">
        <v>6</v>
      </c>
      <c r="G121" s="358">
        <v>2.33</v>
      </c>
      <c r="H121" s="306"/>
      <c r="I121" s="306"/>
      <c r="J121" s="305"/>
    </row>
  </sheetData>
  <mergeCells count="23">
    <mergeCell ref="A34:C38"/>
    <mergeCell ref="D34:J38"/>
    <mergeCell ref="A39:D39"/>
    <mergeCell ref="E39:G39"/>
    <mergeCell ref="H39:J39"/>
    <mergeCell ref="A56:C60"/>
    <mergeCell ref="D56:J60"/>
    <mergeCell ref="A61:J61"/>
    <mergeCell ref="A62:D62"/>
    <mergeCell ref="E62:G62"/>
    <mergeCell ref="H62:J62"/>
    <mergeCell ref="A18:C22"/>
    <mergeCell ref="D18:J22"/>
    <mergeCell ref="A23:J23"/>
    <mergeCell ref="A24:D24"/>
    <mergeCell ref="E24:G24"/>
    <mergeCell ref="H24:J24"/>
    <mergeCell ref="A1:C5"/>
    <mergeCell ref="D1:J5"/>
    <mergeCell ref="A6:J6"/>
    <mergeCell ref="A7:D7"/>
    <mergeCell ref="E7:G7"/>
    <mergeCell ref="H7:J7"/>
  </mergeCells>
  <printOptions horizontalCentered="1"/>
  <pageMargins left="0" right="0" top="1" bottom="0.5" header="0.25" footer="0.25"/>
  <pageSetup orientation="portrait" r:id="rId1"/>
  <headerFooter alignWithMargins="0">
    <oddHeader>&amp;L&amp;"BrushScript BT,Regular"&amp;22Quality &amp;16Nut &amp; Bolt Company&amp;"Arial,Regular"&amp;10
2900 Sencore Dr. - 102    Sioux Falls, SD  57107&amp;R
Phone #   605-338-0852
Fax #      605-338-0874</oddHeader>
    <oddFooter>Page &amp;P</oddFooter>
  </headerFooter>
  <rowBreaks count="1" manualBreakCount="1">
    <brk id="105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2"/>
  <sheetViews>
    <sheetView zoomScaleNormal="100" workbookViewId="0">
      <selection activeCell="K1" sqref="K1"/>
    </sheetView>
  </sheetViews>
  <sheetFormatPr defaultRowHeight="12.75" x14ac:dyDescent="0.2"/>
  <cols>
    <col min="1" max="1" width="18.7109375" style="3" customWidth="1"/>
    <col min="2" max="2" width="8.7109375" style="4" customWidth="1"/>
    <col min="3" max="3" width="7.28515625" style="4" bestFit="1" customWidth="1"/>
    <col min="4" max="4" width="6.42578125" style="4" bestFit="1" customWidth="1"/>
    <col min="5" max="5" width="13.7109375" style="4" customWidth="1"/>
    <col min="6" max="7" width="6.7109375" style="4" customWidth="1"/>
    <col min="8" max="8" width="13.7109375" style="1" customWidth="1"/>
    <col min="9" max="10" width="6.7109375" style="1" customWidth="1"/>
    <col min="11" max="16384" width="9.140625" style="1"/>
  </cols>
  <sheetData>
    <row r="1" spans="1:10" ht="14.1" customHeight="1" x14ac:dyDescent="0.2">
      <c r="A1" s="627"/>
      <c r="B1" s="628"/>
      <c r="C1" s="629"/>
      <c r="D1" s="554" t="s">
        <v>394</v>
      </c>
      <c r="E1" s="555"/>
      <c r="F1" s="555"/>
      <c r="G1" s="555"/>
      <c r="H1" s="556"/>
      <c r="I1" s="556"/>
      <c r="J1" s="636"/>
    </row>
    <row r="2" spans="1:10" ht="14.1" customHeight="1" x14ac:dyDescent="0.2">
      <c r="A2" s="630"/>
      <c r="B2" s="631"/>
      <c r="C2" s="632"/>
      <c r="D2" s="558"/>
      <c r="E2" s="559"/>
      <c r="F2" s="559"/>
      <c r="G2" s="559"/>
      <c r="H2" s="560"/>
      <c r="I2" s="560"/>
      <c r="J2" s="637"/>
    </row>
    <row r="3" spans="1:10" ht="14.1" customHeight="1" x14ac:dyDescent="0.2">
      <c r="A3" s="630"/>
      <c r="B3" s="631"/>
      <c r="C3" s="632"/>
      <c r="D3" s="558"/>
      <c r="E3" s="559"/>
      <c r="F3" s="559"/>
      <c r="G3" s="559"/>
      <c r="H3" s="560"/>
      <c r="I3" s="560"/>
      <c r="J3" s="637"/>
    </row>
    <row r="4" spans="1:10" ht="14.1" customHeight="1" x14ac:dyDescent="0.2">
      <c r="A4" s="630"/>
      <c r="B4" s="631"/>
      <c r="C4" s="632"/>
      <c r="D4" s="558"/>
      <c r="E4" s="559"/>
      <c r="F4" s="559"/>
      <c r="G4" s="559"/>
      <c r="H4" s="560"/>
      <c r="I4" s="560"/>
      <c r="J4" s="637"/>
    </row>
    <row r="5" spans="1:10" ht="14.1" customHeight="1" x14ac:dyDescent="0.2">
      <c r="A5" s="633"/>
      <c r="B5" s="634"/>
      <c r="C5" s="635"/>
      <c r="D5" s="562"/>
      <c r="E5" s="563"/>
      <c r="F5" s="563"/>
      <c r="G5" s="563"/>
      <c r="H5" s="564"/>
      <c r="I5" s="564"/>
      <c r="J5" s="638"/>
    </row>
    <row r="6" spans="1:10" x14ac:dyDescent="0.2">
      <c r="A6" s="639" t="s">
        <v>395</v>
      </c>
      <c r="B6" s="640"/>
      <c r="C6" s="640"/>
      <c r="D6" s="640"/>
      <c r="E6" s="640"/>
      <c r="F6" s="640"/>
      <c r="G6" s="640"/>
      <c r="H6" s="640"/>
      <c r="I6" s="640"/>
      <c r="J6" s="641"/>
    </row>
    <row r="7" spans="1:10" x14ac:dyDescent="0.2">
      <c r="A7" s="544" t="s">
        <v>0</v>
      </c>
      <c r="B7" s="544"/>
      <c r="C7" s="544"/>
      <c r="D7" s="544"/>
      <c r="E7" s="569"/>
      <c r="F7" s="570"/>
      <c r="G7" s="571"/>
      <c r="H7" s="569" t="s">
        <v>90</v>
      </c>
      <c r="I7" s="570"/>
      <c r="J7" s="571"/>
    </row>
    <row r="8" spans="1:10" x14ac:dyDescent="0.2">
      <c r="A8" s="44" t="s">
        <v>1</v>
      </c>
      <c r="B8" s="44" t="s">
        <v>91</v>
      </c>
      <c r="C8" s="44" t="s">
        <v>3</v>
      </c>
      <c r="D8" s="44" t="s">
        <v>4</v>
      </c>
      <c r="E8" s="44"/>
      <c r="F8" s="44"/>
      <c r="G8" s="44"/>
      <c r="H8" s="44" t="s">
        <v>5</v>
      </c>
      <c r="I8" s="44" t="s">
        <v>6</v>
      </c>
      <c r="J8" s="44" t="s">
        <v>92</v>
      </c>
    </row>
    <row r="9" spans="1:10" x14ac:dyDescent="0.2">
      <c r="A9" s="5" t="s">
        <v>396</v>
      </c>
      <c r="B9" s="7" t="s">
        <v>397</v>
      </c>
      <c r="C9" s="7"/>
      <c r="D9" s="27">
        <v>2.27</v>
      </c>
      <c r="E9" s="14"/>
      <c r="F9" s="14"/>
      <c r="G9" s="14"/>
      <c r="H9" s="14">
        <v>72989695390</v>
      </c>
      <c r="I9" s="14">
        <v>88</v>
      </c>
      <c r="J9" s="31">
        <v>2</v>
      </c>
    </row>
    <row r="10" spans="1:10" x14ac:dyDescent="0.2">
      <c r="A10" s="6" t="s">
        <v>398</v>
      </c>
      <c r="B10" s="10" t="s">
        <v>399</v>
      </c>
      <c r="C10" s="10"/>
      <c r="D10" s="12">
        <v>3.3</v>
      </c>
      <c r="E10" s="15"/>
      <c r="F10" s="15"/>
      <c r="G10" s="15"/>
      <c r="H10" s="15">
        <v>72989695391</v>
      </c>
      <c r="I10" s="15">
        <v>60</v>
      </c>
      <c r="J10" s="29">
        <v>1.98</v>
      </c>
    </row>
    <row r="11" spans="1:10" x14ac:dyDescent="0.2">
      <c r="A11" s="6" t="s">
        <v>400</v>
      </c>
      <c r="B11" s="10" t="s">
        <v>401</v>
      </c>
      <c r="C11" s="10"/>
      <c r="D11" s="12">
        <v>9.43</v>
      </c>
      <c r="E11" s="15"/>
      <c r="F11" s="15"/>
      <c r="G11" s="15"/>
      <c r="H11" s="15">
        <v>72989695392</v>
      </c>
      <c r="I11" s="15">
        <v>21</v>
      </c>
      <c r="J11" s="29">
        <v>1.98</v>
      </c>
    </row>
    <row r="12" spans="1:10" x14ac:dyDescent="0.2">
      <c r="A12" s="11" t="s">
        <v>402</v>
      </c>
      <c r="B12" s="30" t="s">
        <v>403</v>
      </c>
      <c r="C12" s="30"/>
      <c r="D12" s="61">
        <v>11.21</v>
      </c>
      <c r="E12" s="16"/>
      <c r="F12" s="16"/>
      <c r="G12" s="16"/>
      <c r="H12" s="16">
        <v>72989695393</v>
      </c>
      <c r="I12" s="16">
        <v>17</v>
      </c>
      <c r="J12" s="32">
        <v>1.91</v>
      </c>
    </row>
    <row r="13" spans="1:10" x14ac:dyDescent="0.2">
      <c r="A13" s="54"/>
    </row>
    <row r="14" spans="1:10" x14ac:dyDescent="0.2">
      <c r="A14" s="627"/>
      <c r="B14" s="628"/>
      <c r="C14" s="629"/>
      <c r="D14" s="554" t="s">
        <v>404</v>
      </c>
      <c r="E14" s="555"/>
      <c r="F14" s="555"/>
      <c r="G14" s="555"/>
      <c r="H14" s="556"/>
      <c r="I14" s="556"/>
      <c r="J14" s="636"/>
    </row>
    <row r="15" spans="1:10" x14ac:dyDescent="0.2">
      <c r="A15" s="630"/>
      <c r="B15" s="631"/>
      <c r="C15" s="632"/>
      <c r="D15" s="558"/>
      <c r="E15" s="559"/>
      <c r="F15" s="559"/>
      <c r="G15" s="559"/>
      <c r="H15" s="560"/>
      <c r="I15" s="560"/>
      <c r="J15" s="637"/>
    </row>
    <row r="16" spans="1:10" x14ac:dyDescent="0.2">
      <c r="A16" s="630"/>
      <c r="B16" s="631"/>
      <c r="C16" s="632"/>
      <c r="D16" s="558"/>
      <c r="E16" s="559"/>
      <c r="F16" s="559"/>
      <c r="G16" s="559"/>
      <c r="H16" s="560"/>
      <c r="I16" s="560"/>
      <c r="J16" s="637"/>
    </row>
    <row r="17" spans="1:10" x14ac:dyDescent="0.2">
      <c r="A17" s="630"/>
      <c r="B17" s="631"/>
      <c r="C17" s="632"/>
      <c r="D17" s="558"/>
      <c r="E17" s="559"/>
      <c r="F17" s="559"/>
      <c r="G17" s="559"/>
      <c r="H17" s="560"/>
      <c r="I17" s="560"/>
      <c r="J17" s="637"/>
    </row>
    <row r="18" spans="1:10" x14ac:dyDescent="0.2">
      <c r="A18" s="633"/>
      <c r="B18" s="634"/>
      <c r="C18" s="635"/>
      <c r="D18" s="562"/>
      <c r="E18" s="563"/>
      <c r="F18" s="563"/>
      <c r="G18" s="563"/>
      <c r="H18" s="564"/>
      <c r="I18" s="564"/>
      <c r="J18" s="638"/>
    </row>
    <row r="19" spans="1:10" x14ac:dyDescent="0.2">
      <c r="A19" s="642" t="s">
        <v>395</v>
      </c>
      <c r="B19" s="642"/>
      <c r="C19" s="642"/>
      <c r="D19" s="642"/>
      <c r="E19" s="642"/>
      <c r="F19" s="642"/>
      <c r="G19" s="642"/>
      <c r="H19" s="642"/>
      <c r="I19" s="642"/>
      <c r="J19" s="642"/>
    </row>
    <row r="20" spans="1:10" x14ac:dyDescent="0.2">
      <c r="A20" s="544" t="s">
        <v>0</v>
      </c>
      <c r="B20" s="544"/>
      <c r="C20" s="544"/>
      <c r="D20" s="544"/>
      <c r="E20" s="544"/>
      <c r="F20" s="544"/>
      <c r="G20" s="544"/>
      <c r="H20" s="544" t="s">
        <v>90</v>
      </c>
      <c r="I20" s="544"/>
      <c r="J20" s="544"/>
    </row>
    <row r="21" spans="1:10" x14ac:dyDescent="0.2">
      <c r="A21" s="45" t="s">
        <v>1</v>
      </c>
      <c r="B21" s="45" t="s">
        <v>91</v>
      </c>
      <c r="C21" s="45"/>
      <c r="D21" s="45" t="s">
        <v>4</v>
      </c>
      <c r="E21" s="45"/>
      <c r="F21" s="45"/>
      <c r="G21" s="45"/>
      <c r="H21" s="45" t="s">
        <v>5</v>
      </c>
      <c r="I21" s="45" t="s">
        <v>6</v>
      </c>
      <c r="J21" s="45" t="s">
        <v>92</v>
      </c>
    </row>
    <row r="22" spans="1:10" x14ac:dyDescent="0.2">
      <c r="A22" s="5" t="s">
        <v>405</v>
      </c>
      <c r="B22" s="7" t="s">
        <v>397</v>
      </c>
      <c r="C22" s="7"/>
      <c r="D22" s="31">
        <v>2.2999999999999998</v>
      </c>
      <c r="E22" s="8"/>
      <c r="F22" s="8"/>
      <c r="G22" s="8"/>
      <c r="H22" s="8">
        <v>72989695394</v>
      </c>
      <c r="I22" s="8">
        <v>85</v>
      </c>
      <c r="J22" s="31">
        <f>I22*D22/100</f>
        <v>1.9549999999999996</v>
      </c>
    </row>
    <row r="23" spans="1:10" x14ac:dyDescent="0.2">
      <c r="A23" s="6" t="s">
        <v>406</v>
      </c>
      <c r="B23" s="10" t="s">
        <v>399</v>
      </c>
      <c r="C23" s="10"/>
      <c r="D23" s="29">
        <v>3.3</v>
      </c>
      <c r="E23" s="9"/>
      <c r="F23" s="9"/>
      <c r="G23" s="9"/>
      <c r="H23" s="9">
        <v>72989695395</v>
      </c>
      <c r="I23" s="9">
        <v>60</v>
      </c>
      <c r="J23" s="29">
        <f>I23*D23/100</f>
        <v>1.98</v>
      </c>
    </row>
    <row r="24" spans="1:10" x14ac:dyDescent="0.2">
      <c r="A24" s="6" t="s">
        <v>407</v>
      </c>
      <c r="B24" s="10" t="s">
        <v>401</v>
      </c>
      <c r="C24" s="10"/>
      <c r="D24" s="29">
        <v>9.5</v>
      </c>
      <c r="E24" s="9"/>
      <c r="F24" s="9"/>
      <c r="G24" s="9"/>
      <c r="H24" s="9">
        <v>72989695396</v>
      </c>
      <c r="I24" s="9">
        <v>20</v>
      </c>
      <c r="J24" s="29">
        <f>I24*D24/100</f>
        <v>1.9</v>
      </c>
    </row>
    <row r="25" spans="1:10" x14ac:dyDescent="0.2">
      <c r="A25" s="11" t="s">
        <v>408</v>
      </c>
      <c r="B25" s="30" t="s">
        <v>403</v>
      </c>
      <c r="C25" s="30"/>
      <c r="D25" s="32">
        <v>13.16</v>
      </c>
      <c r="E25" s="19"/>
      <c r="F25" s="19"/>
      <c r="G25" s="19"/>
      <c r="H25" s="19">
        <v>72989695397</v>
      </c>
      <c r="I25" s="19">
        <v>15</v>
      </c>
      <c r="J25" s="32">
        <f>I25*D25/100</f>
        <v>1.974</v>
      </c>
    </row>
    <row r="26" spans="1:10" x14ac:dyDescent="0.2">
      <c r="A26" s="1"/>
      <c r="B26" s="1"/>
      <c r="C26" s="1"/>
      <c r="D26" s="1"/>
      <c r="E26" s="1"/>
      <c r="F26" s="1"/>
      <c r="G26" s="1"/>
    </row>
    <row r="27" spans="1:10" x14ac:dyDescent="0.2">
      <c r="A27" s="575"/>
      <c r="B27" s="576"/>
      <c r="C27" s="577"/>
      <c r="D27" s="554" t="s">
        <v>1170</v>
      </c>
      <c r="E27" s="555"/>
      <c r="F27" s="555"/>
      <c r="G27" s="555"/>
      <c r="H27" s="556"/>
      <c r="I27" s="556"/>
      <c r="J27" s="636"/>
    </row>
    <row r="28" spans="1:10" x14ac:dyDescent="0.2">
      <c r="A28" s="578"/>
      <c r="B28" s="579"/>
      <c r="C28" s="580"/>
      <c r="D28" s="558"/>
      <c r="E28" s="559"/>
      <c r="F28" s="559"/>
      <c r="G28" s="559"/>
      <c r="H28" s="560"/>
      <c r="I28" s="560"/>
      <c r="J28" s="637"/>
    </row>
    <row r="29" spans="1:10" x14ac:dyDescent="0.2">
      <c r="A29" s="578"/>
      <c r="B29" s="579"/>
      <c r="C29" s="580"/>
      <c r="D29" s="558"/>
      <c r="E29" s="559"/>
      <c r="F29" s="559"/>
      <c r="G29" s="559"/>
      <c r="H29" s="560"/>
      <c r="I29" s="560"/>
      <c r="J29" s="637"/>
    </row>
    <row r="30" spans="1:10" x14ac:dyDescent="0.2">
      <c r="A30" s="578"/>
      <c r="B30" s="579"/>
      <c r="C30" s="580"/>
      <c r="D30" s="558"/>
      <c r="E30" s="559"/>
      <c r="F30" s="559"/>
      <c r="G30" s="559"/>
      <c r="H30" s="560"/>
      <c r="I30" s="560"/>
      <c r="J30" s="637"/>
    </row>
    <row r="31" spans="1:10" x14ac:dyDescent="0.2">
      <c r="A31" s="581"/>
      <c r="B31" s="582"/>
      <c r="C31" s="583"/>
      <c r="D31" s="562"/>
      <c r="E31" s="563"/>
      <c r="F31" s="563"/>
      <c r="G31" s="563"/>
      <c r="H31" s="564"/>
      <c r="I31" s="564"/>
      <c r="J31" s="638"/>
    </row>
    <row r="32" spans="1:10" x14ac:dyDescent="0.2">
      <c r="A32" s="647" t="s">
        <v>1171</v>
      </c>
      <c r="B32" s="648"/>
      <c r="C32" s="648"/>
      <c r="D32" s="648"/>
      <c r="E32" s="648"/>
      <c r="F32" s="648"/>
      <c r="G32" s="648"/>
      <c r="H32" s="648"/>
      <c r="I32" s="648"/>
      <c r="J32" s="649"/>
    </row>
    <row r="33" spans="1:10" x14ac:dyDescent="0.2">
      <c r="A33" s="589" t="s">
        <v>0</v>
      </c>
      <c r="B33" s="590"/>
      <c r="C33" s="590"/>
      <c r="D33" s="591"/>
      <c r="E33" s="592" t="s">
        <v>43</v>
      </c>
      <c r="F33" s="592"/>
      <c r="G33" s="592"/>
      <c r="H33" s="589"/>
      <c r="I33" s="590"/>
      <c r="J33" s="591"/>
    </row>
    <row r="34" spans="1:10" x14ac:dyDescent="0.2">
      <c r="A34" s="93" t="s">
        <v>1</v>
      </c>
      <c r="B34" s="44" t="s">
        <v>91</v>
      </c>
      <c r="C34" s="93" t="s">
        <v>119</v>
      </c>
      <c r="D34" s="93" t="s">
        <v>4</v>
      </c>
      <c r="E34" s="93" t="s">
        <v>5</v>
      </c>
      <c r="F34" s="93" t="s">
        <v>6</v>
      </c>
      <c r="G34" s="93" t="s">
        <v>71</v>
      </c>
      <c r="H34" s="93"/>
      <c r="I34" s="93"/>
      <c r="J34" s="93"/>
    </row>
    <row r="35" spans="1:10" x14ac:dyDescent="0.2">
      <c r="A35" s="395" t="s">
        <v>1173</v>
      </c>
      <c r="B35" s="77" t="s">
        <v>399</v>
      </c>
      <c r="C35" s="363" t="s">
        <v>120</v>
      </c>
      <c r="D35" s="149">
        <v>3.57</v>
      </c>
      <c r="E35" s="150">
        <v>72989695335</v>
      </c>
      <c r="F35" s="150">
        <v>56</v>
      </c>
      <c r="G35" s="124">
        <f>F35*D35/100</f>
        <v>1.9991999999999999</v>
      </c>
      <c r="H35" s="150"/>
      <c r="I35" s="150"/>
      <c r="J35" s="124" t="s">
        <v>797</v>
      </c>
    </row>
    <row r="36" spans="1:10" x14ac:dyDescent="0.2">
      <c r="A36" s="1"/>
      <c r="B36" s="1"/>
      <c r="C36" s="1"/>
      <c r="D36" s="1"/>
      <c r="E36" s="1"/>
      <c r="F36" s="1"/>
      <c r="G36" s="1"/>
    </row>
    <row r="37" spans="1:10" x14ac:dyDescent="0.2">
      <c r="A37" s="437"/>
      <c r="B37" s="438"/>
      <c r="C37" s="438"/>
      <c r="D37" s="535" t="s">
        <v>1174</v>
      </c>
      <c r="E37" s="488"/>
      <c r="F37" s="489"/>
      <c r="G37" s="489"/>
      <c r="H37" s="489"/>
      <c r="I37" s="489"/>
      <c r="J37" s="490"/>
    </row>
    <row r="38" spans="1:10" x14ac:dyDescent="0.2">
      <c r="A38" s="438"/>
      <c r="B38" s="438"/>
      <c r="C38" s="438"/>
      <c r="D38" s="488"/>
      <c r="E38" s="488"/>
      <c r="F38" s="489"/>
      <c r="G38" s="489"/>
      <c r="H38" s="489"/>
      <c r="I38" s="489"/>
      <c r="J38" s="490"/>
    </row>
    <row r="39" spans="1:10" x14ac:dyDescent="0.2">
      <c r="A39" s="438"/>
      <c r="B39" s="438"/>
      <c r="C39" s="438"/>
      <c r="D39" s="488"/>
      <c r="E39" s="488"/>
      <c r="F39" s="489"/>
      <c r="G39" s="489"/>
      <c r="H39" s="489"/>
      <c r="I39" s="489"/>
      <c r="J39" s="490"/>
    </row>
    <row r="40" spans="1:10" x14ac:dyDescent="0.2">
      <c r="A40" s="438"/>
      <c r="B40" s="438"/>
      <c r="C40" s="438"/>
      <c r="D40" s="488"/>
      <c r="E40" s="488"/>
      <c r="F40" s="489"/>
      <c r="G40" s="489"/>
      <c r="H40" s="489"/>
      <c r="I40" s="489"/>
      <c r="J40" s="490"/>
    </row>
    <row r="41" spans="1:10" x14ac:dyDescent="0.2">
      <c r="A41" s="438"/>
      <c r="B41" s="438"/>
      <c r="C41" s="438"/>
      <c r="D41" s="488"/>
      <c r="E41" s="488"/>
      <c r="F41" s="489"/>
      <c r="G41" s="489"/>
      <c r="H41" s="489"/>
      <c r="I41" s="489"/>
      <c r="J41" s="490"/>
    </row>
    <row r="42" spans="1:10" x14ac:dyDescent="0.2">
      <c r="A42" s="650" t="s">
        <v>1171</v>
      </c>
      <c r="B42" s="651"/>
      <c r="C42" s="651"/>
      <c r="D42" s="651"/>
      <c r="E42" s="651"/>
      <c r="F42" s="651"/>
      <c r="G42" s="651"/>
      <c r="H42" s="651"/>
      <c r="I42" s="651"/>
      <c r="J42" s="652"/>
    </row>
    <row r="43" spans="1:10" x14ac:dyDescent="0.2">
      <c r="A43" s="589" t="s">
        <v>0</v>
      </c>
      <c r="B43" s="590"/>
      <c r="C43" s="590"/>
      <c r="D43" s="591"/>
      <c r="E43" s="592" t="s">
        <v>43</v>
      </c>
      <c r="F43" s="592"/>
      <c r="G43" s="592"/>
      <c r="H43" s="589"/>
      <c r="I43" s="590"/>
      <c r="J43" s="591"/>
    </row>
    <row r="44" spans="1:10" x14ac:dyDescent="0.2">
      <c r="A44" s="93" t="s">
        <v>1</v>
      </c>
      <c r="B44" s="44" t="s">
        <v>91</v>
      </c>
      <c r="C44" s="93" t="s">
        <v>119</v>
      </c>
      <c r="D44" s="93" t="s">
        <v>4</v>
      </c>
      <c r="E44" s="93" t="s">
        <v>5</v>
      </c>
      <c r="F44" s="93" t="s">
        <v>6</v>
      </c>
      <c r="G44" s="93" t="s">
        <v>71</v>
      </c>
      <c r="H44" s="93"/>
      <c r="I44" s="93"/>
      <c r="J44" s="93"/>
    </row>
    <row r="45" spans="1:10" x14ac:dyDescent="0.2">
      <c r="A45" s="395" t="s">
        <v>1172</v>
      </c>
      <c r="B45" s="396" t="s">
        <v>399</v>
      </c>
      <c r="C45" s="363" t="s">
        <v>120</v>
      </c>
      <c r="D45" s="149">
        <v>4.12</v>
      </c>
      <c r="E45" s="150">
        <v>72989695340</v>
      </c>
      <c r="F45" s="150">
        <v>49</v>
      </c>
      <c r="G45" s="124">
        <f>F45*D45/100</f>
        <v>2.0188000000000001</v>
      </c>
      <c r="H45" s="150"/>
      <c r="I45" s="150"/>
      <c r="J45" s="124" t="s">
        <v>797</v>
      </c>
    </row>
    <row r="46" spans="1:10" x14ac:dyDescent="0.2">
      <c r="A46" s="1"/>
      <c r="B46" s="1"/>
      <c r="C46" s="1"/>
      <c r="D46" s="1"/>
      <c r="E46" s="1"/>
      <c r="F46" s="1"/>
      <c r="G46" s="1"/>
    </row>
    <row r="47" spans="1:10" x14ac:dyDescent="0.2">
      <c r="A47" s="1"/>
      <c r="B47" s="1"/>
      <c r="C47" s="1"/>
      <c r="D47" s="1"/>
      <c r="E47" s="1"/>
      <c r="F47" s="1"/>
      <c r="G47" s="1"/>
    </row>
    <row r="48" spans="1:10" x14ac:dyDescent="0.2">
      <c r="A48" s="1"/>
      <c r="B48" s="1"/>
      <c r="C48" s="1"/>
      <c r="D48" s="1"/>
      <c r="E48" s="1"/>
      <c r="F48" s="1"/>
      <c r="G48" s="1"/>
    </row>
    <row r="49" spans="1:10" x14ac:dyDescent="0.2">
      <c r="A49" s="1"/>
      <c r="B49" s="1"/>
      <c r="C49" s="1"/>
      <c r="D49" s="1"/>
      <c r="E49" s="1"/>
      <c r="F49" s="1"/>
      <c r="G49" s="1"/>
    </row>
    <row r="50" spans="1:10" x14ac:dyDescent="0.2">
      <c r="A50" s="1"/>
      <c r="B50" s="1"/>
      <c r="C50" s="1"/>
      <c r="D50" s="1"/>
      <c r="E50" s="1"/>
      <c r="F50" s="1"/>
      <c r="G50" s="1"/>
    </row>
    <row r="51" spans="1:10" x14ac:dyDescent="0.2">
      <c r="A51" s="1"/>
      <c r="B51" s="1"/>
      <c r="C51" s="1"/>
      <c r="D51" s="1"/>
      <c r="E51" s="1"/>
      <c r="F51" s="1"/>
      <c r="G51" s="1"/>
    </row>
    <row r="52" spans="1:10" x14ac:dyDescent="0.2">
      <c r="A52" s="1"/>
      <c r="B52" s="1"/>
      <c r="C52" s="1"/>
      <c r="D52" s="1"/>
      <c r="E52" s="1"/>
      <c r="F52" s="1"/>
      <c r="G52" s="1"/>
    </row>
    <row r="53" spans="1:10" x14ac:dyDescent="0.2">
      <c r="A53" s="1"/>
      <c r="B53" s="1"/>
      <c r="C53" s="1"/>
      <c r="D53" s="1"/>
      <c r="E53" s="1"/>
      <c r="F53" s="1"/>
      <c r="G53" s="1"/>
    </row>
    <row r="54" spans="1:10" x14ac:dyDescent="0.2">
      <c r="A54" s="627"/>
      <c r="B54" s="628"/>
      <c r="C54" s="629"/>
      <c r="D54" s="554" t="s">
        <v>409</v>
      </c>
      <c r="E54" s="555"/>
      <c r="F54" s="555"/>
      <c r="G54" s="556"/>
      <c r="H54" s="556"/>
      <c r="I54" s="556"/>
      <c r="J54" s="643"/>
    </row>
    <row r="55" spans="1:10" x14ac:dyDescent="0.2">
      <c r="A55" s="630"/>
      <c r="B55" s="631"/>
      <c r="C55" s="632"/>
      <c r="D55" s="558"/>
      <c r="E55" s="559"/>
      <c r="F55" s="559"/>
      <c r="G55" s="560"/>
      <c r="H55" s="560"/>
      <c r="I55" s="560"/>
      <c r="J55" s="644"/>
    </row>
    <row r="56" spans="1:10" x14ac:dyDescent="0.2">
      <c r="A56" s="630"/>
      <c r="B56" s="631"/>
      <c r="C56" s="632"/>
      <c r="D56" s="558"/>
      <c r="E56" s="559"/>
      <c r="F56" s="559"/>
      <c r="G56" s="560"/>
      <c r="H56" s="560"/>
      <c r="I56" s="560"/>
      <c r="J56" s="644"/>
    </row>
    <row r="57" spans="1:10" x14ac:dyDescent="0.2">
      <c r="A57" s="630"/>
      <c r="B57" s="631"/>
      <c r="C57" s="632"/>
      <c r="D57" s="558"/>
      <c r="E57" s="559"/>
      <c r="F57" s="559"/>
      <c r="G57" s="560"/>
      <c r="H57" s="560"/>
      <c r="I57" s="560"/>
      <c r="J57" s="644"/>
    </row>
    <row r="58" spans="1:10" x14ac:dyDescent="0.2">
      <c r="A58" s="633"/>
      <c r="B58" s="634"/>
      <c r="C58" s="635"/>
      <c r="D58" s="562"/>
      <c r="E58" s="563"/>
      <c r="F58" s="563"/>
      <c r="G58" s="564"/>
      <c r="H58" s="564"/>
      <c r="I58" s="564"/>
      <c r="J58" s="645"/>
    </row>
    <row r="59" spans="1:10" x14ac:dyDescent="0.2">
      <c r="A59" s="646" t="s">
        <v>395</v>
      </c>
      <c r="B59" s="646"/>
      <c r="C59" s="646"/>
      <c r="D59" s="646"/>
      <c r="E59" s="646"/>
      <c r="F59" s="646"/>
      <c r="G59" s="646"/>
      <c r="H59" s="646"/>
      <c r="I59" s="646"/>
      <c r="J59" s="646"/>
    </row>
    <row r="60" spans="1:10" x14ac:dyDescent="0.2">
      <c r="A60" s="544" t="s">
        <v>0</v>
      </c>
      <c r="B60" s="544"/>
      <c r="C60" s="544"/>
      <c r="D60" s="544"/>
      <c r="E60" s="544"/>
      <c r="F60" s="544"/>
      <c r="G60" s="544"/>
      <c r="H60" s="544" t="s">
        <v>90</v>
      </c>
      <c r="I60" s="544"/>
      <c r="J60" s="544"/>
    </row>
    <row r="61" spans="1:10" x14ac:dyDescent="0.2">
      <c r="A61" s="44" t="s">
        <v>1</v>
      </c>
      <c r="B61" s="44" t="s">
        <v>91</v>
      </c>
      <c r="C61" s="44" t="s">
        <v>3</v>
      </c>
      <c r="D61" s="44" t="s">
        <v>4</v>
      </c>
      <c r="E61" s="44"/>
      <c r="F61" s="44"/>
      <c r="G61" s="44"/>
      <c r="H61" s="44" t="s">
        <v>5</v>
      </c>
      <c r="I61" s="44" t="s">
        <v>6</v>
      </c>
      <c r="J61" s="44" t="s">
        <v>92</v>
      </c>
    </row>
    <row r="62" spans="1:10" x14ac:dyDescent="0.2">
      <c r="A62" s="227" t="s">
        <v>410</v>
      </c>
      <c r="B62" s="228" t="s">
        <v>397</v>
      </c>
      <c r="C62" s="228" t="s">
        <v>29</v>
      </c>
      <c r="D62" s="183">
        <v>4.96</v>
      </c>
      <c r="E62" s="184"/>
      <c r="F62" s="184"/>
      <c r="G62" s="228"/>
      <c r="H62" s="184">
        <v>72989695301</v>
      </c>
      <c r="I62" s="184">
        <v>40</v>
      </c>
      <c r="J62" s="183">
        <v>1.99</v>
      </c>
    </row>
    <row r="63" spans="1:10" x14ac:dyDescent="0.2">
      <c r="A63" s="196" t="s">
        <v>411</v>
      </c>
      <c r="B63" s="197" t="s">
        <v>397</v>
      </c>
      <c r="C63" s="197" t="s">
        <v>23</v>
      </c>
      <c r="D63" s="40">
        <v>5.38</v>
      </c>
      <c r="E63" s="187"/>
      <c r="F63" s="187"/>
      <c r="G63" s="197"/>
      <c r="H63" s="187">
        <v>72989695302</v>
      </c>
      <c r="I63" s="187">
        <v>38</v>
      </c>
      <c r="J63" s="40">
        <v>2.04</v>
      </c>
    </row>
    <row r="64" spans="1:10" x14ac:dyDescent="0.2">
      <c r="A64" s="196" t="s">
        <v>412</v>
      </c>
      <c r="B64" s="197" t="s">
        <v>397</v>
      </c>
      <c r="C64" s="197" t="s">
        <v>32</v>
      </c>
      <c r="D64" s="40">
        <v>6.1</v>
      </c>
      <c r="E64" s="187"/>
      <c r="F64" s="187"/>
      <c r="G64" s="199"/>
      <c r="H64" s="210">
        <v>72989695303</v>
      </c>
      <c r="I64" s="187">
        <v>33</v>
      </c>
      <c r="J64" s="40">
        <v>2.0099999999999998</v>
      </c>
    </row>
    <row r="65" spans="1:10" x14ac:dyDescent="0.2">
      <c r="A65" s="196" t="s">
        <v>413</v>
      </c>
      <c r="B65" s="197" t="s">
        <v>397</v>
      </c>
      <c r="C65" s="197" t="s">
        <v>34</v>
      </c>
      <c r="D65" s="40">
        <v>7.42</v>
      </c>
      <c r="E65" s="187"/>
      <c r="F65" s="187"/>
      <c r="G65" s="199"/>
      <c r="H65" s="210">
        <v>72989695304</v>
      </c>
      <c r="I65" s="187">
        <v>27</v>
      </c>
      <c r="J65" s="40">
        <v>2</v>
      </c>
    </row>
    <row r="66" spans="1:10" x14ac:dyDescent="0.2">
      <c r="A66" s="196" t="s">
        <v>414</v>
      </c>
      <c r="B66" s="197" t="s">
        <v>397</v>
      </c>
      <c r="C66" s="197" t="s">
        <v>17</v>
      </c>
      <c r="D66" s="40">
        <v>8.7200000000000006</v>
      </c>
      <c r="E66" s="187"/>
      <c r="F66" s="187"/>
      <c r="G66" s="199"/>
      <c r="H66" s="210">
        <v>72989695305</v>
      </c>
      <c r="I66" s="187">
        <v>23</v>
      </c>
      <c r="J66" s="40">
        <v>2.0099999999999998</v>
      </c>
    </row>
    <row r="67" spans="1:10" x14ac:dyDescent="0.2">
      <c r="A67" s="196" t="s">
        <v>415</v>
      </c>
      <c r="B67" s="197" t="s">
        <v>397</v>
      </c>
      <c r="C67" s="197" t="s">
        <v>36</v>
      </c>
      <c r="D67" s="40">
        <v>10.039999999999999</v>
      </c>
      <c r="E67" s="187"/>
      <c r="F67" s="187"/>
      <c r="G67" s="199"/>
      <c r="H67" s="210">
        <v>72989695306</v>
      </c>
      <c r="I67" s="187">
        <v>20</v>
      </c>
      <c r="J67" s="40">
        <v>2.0099999999999998</v>
      </c>
    </row>
    <row r="68" spans="1:10" x14ac:dyDescent="0.2">
      <c r="A68" s="196" t="s">
        <v>416</v>
      </c>
      <c r="B68" s="197" t="s">
        <v>397</v>
      </c>
      <c r="C68" s="197" t="s">
        <v>38</v>
      </c>
      <c r="D68" s="40">
        <v>11.34</v>
      </c>
      <c r="E68" s="187"/>
      <c r="F68" s="187"/>
      <c r="G68" s="199"/>
      <c r="H68" s="210">
        <v>72989695307</v>
      </c>
      <c r="I68" s="187">
        <v>18</v>
      </c>
      <c r="J68" s="40">
        <v>2.04</v>
      </c>
    </row>
    <row r="69" spans="1:10" x14ac:dyDescent="0.2">
      <c r="A69" s="196" t="s">
        <v>417</v>
      </c>
      <c r="B69" s="197" t="s">
        <v>397</v>
      </c>
      <c r="C69" s="197" t="s">
        <v>39</v>
      </c>
      <c r="D69" s="40">
        <v>12.58</v>
      </c>
      <c r="E69" s="187"/>
      <c r="F69" s="187"/>
      <c r="G69" s="199"/>
      <c r="H69" s="210">
        <v>72989695308</v>
      </c>
      <c r="I69" s="187">
        <v>16</v>
      </c>
      <c r="J69" s="40">
        <v>2.0099999999999998</v>
      </c>
    </row>
    <row r="70" spans="1:10" x14ac:dyDescent="0.2">
      <c r="A70" s="196" t="s">
        <v>418</v>
      </c>
      <c r="B70" s="197" t="s">
        <v>397</v>
      </c>
      <c r="C70" s="197" t="s">
        <v>41</v>
      </c>
      <c r="D70" s="40">
        <v>15.32</v>
      </c>
      <c r="E70" s="187"/>
      <c r="F70" s="187"/>
      <c r="G70" s="199"/>
      <c r="H70" s="210">
        <v>72989695309</v>
      </c>
      <c r="I70" s="187">
        <v>13</v>
      </c>
      <c r="J70" s="40">
        <v>1.99</v>
      </c>
    </row>
    <row r="71" spans="1:10" x14ac:dyDescent="0.2">
      <c r="A71" s="196" t="s">
        <v>419</v>
      </c>
      <c r="B71" s="197" t="s">
        <v>399</v>
      </c>
      <c r="C71" s="197" t="s">
        <v>23</v>
      </c>
      <c r="D71" s="40">
        <v>7.81</v>
      </c>
      <c r="E71" s="187"/>
      <c r="F71" s="187"/>
      <c r="G71" s="197"/>
      <c r="H71" s="187">
        <v>72989695300</v>
      </c>
      <c r="I71" s="187">
        <v>27</v>
      </c>
      <c r="J71" s="197" t="s">
        <v>420</v>
      </c>
    </row>
    <row r="72" spans="1:10" x14ac:dyDescent="0.2">
      <c r="A72" s="196" t="s">
        <v>421</v>
      </c>
      <c r="B72" s="197" t="s">
        <v>399</v>
      </c>
      <c r="C72" s="197" t="s">
        <v>32</v>
      </c>
      <c r="D72" s="40">
        <v>8.16</v>
      </c>
      <c r="E72" s="187"/>
      <c r="F72" s="187"/>
      <c r="G72" s="197"/>
      <c r="H72" s="187">
        <v>72989695310</v>
      </c>
      <c r="I72" s="187">
        <v>25</v>
      </c>
      <c r="J72" s="40">
        <v>2.04</v>
      </c>
    </row>
    <row r="73" spans="1:10" x14ac:dyDescent="0.2">
      <c r="A73" s="196" t="s">
        <v>422</v>
      </c>
      <c r="B73" s="197" t="s">
        <v>399</v>
      </c>
      <c r="C73" s="197" t="s">
        <v>33</v>
      </c>
      <c r="D73" s="40">
        <v>9.6199999999999992</v>
      </c>
      <c r="E73" s="187"/>
      <c r="F73" s="187"/>
      <c r="G73" s="197"/>
      <c r="H73" s="187">
        <v>72989695326</v>
      </c>
      <c r="I73" s="187">
        <v>21</v>
      </c>
      <c r="J73" s="40">
        <v>2.02</v>
      </c>
    </row>
    <row r="74" spans="1:10" x14ac:dyDescent="0.2">
      <c r="A74" s="196" t="s">
        <v>423</v>
      </c>
      <c r="B74" s="197" t="s">
        <v>399</v>
      </c>
      <c r="C74" s="197" t="s">
        <v>17</v>
      </c>
      <c r="D74" s="40">
        <v>12.72</v>
      </c>
      <c r="E74" s="187"/>
      <c r="F74" s="187"/>
      <c r="G74" s="197"/>
      <c r="H74" s="187">
        <v>72989695311</v>
      </c>
      <c r="I74" s="187">
        <v>16</v>
      </c>
      <c r="J74" s="40">
        <v>2.0299999999999998</v>
      </c>
    </row>
    <row r="75" spans="1:10" x14ac:dyDescent="0.2">
      <c r="A75" s="196" t="s">
        <v>424</v>
      </c>
      <c r="B75" s="197" t="s">
        <v>399</v>
      </c>
      <c r="C75" s="197" t="s">
        <v>36</v>
      </c>
      <c r="D75" s="40">
        <v>14.26</v>
      </c>
      <c r="E75" s="187"/>
      <c r="F75" s="187"/>
      <c r="G75" s="197"/>
      <c r="H75" s="187">
        <v>72989695312</v>
      </c>
      <c r="I75" s="187">
        <v>14</v>
      </c>
      <c r="J75" s="40">
        <v>2</v>
      </c>
    </row>
    <row r="76" spans="1:10" x14ac:dyDescent="0.2">
      <c r="A76" s="196" t="s">
        <v>425</v>
      </c>
      <c r="B76" s="197" t="s">
        <v>399</v>
      </c>
      <c r="C76" s="197" t="s">
        <v>38</v>
      </c>
      <c r="D76" s="40">
        <v>16.18</v>
      </c>
      <c r="E76" s="187"/>
      <c r="F76" s="187"/>
      <c r="G76" s="197"/>
      <c r="H76" s="187">
        <v>72989695313</v>
      </c>
      <c r="I76" s="187">
        <v>12</v>
      </c>
      <c r="J76" s="40">
        <v>1.94</v>
      </c>
    </row>
    <row r="77" spans="1:10" x14ac:dyDescent="0.2">
      <c r="A77" s="196" t="s">
        <v>426</v>
      </c>
      <c r="B77" s="197" t="s">
        <v>399</v>
      </c>
      <c r="C77" s="197" t="s">
        <v>39</v>
      </c>
      <c r="D77" s="40">
        <v>17.98</v>
      </c>
      <c r="E77" s="187"/>
      <c r="F77" s="187"/>
      <c r="G77" s="197"/>
      <c r="H77" s="187">
        <v>72989695314</v>
      </c>
      <c r="I77" s="187">
        <v>11</v>
      </c>
      <c r="J77" s="40">
        <v>1.98</v>
      </c>
    </row>
    <row r="78" spans="1:10" x14ac:dyDescent="0.2">
      <c r="A78" s="196" t="s">
        <v>427</v>
      </c>
      <c r="B78" s="197" t="s">
        <v>399</v>
      </c>
      <c r="C78" s="197" t="s">
        <v>41</v>
      </c>
      <c r="D78" s="40">
        <v>21.88</v>
      </c>
      <c r="E78" s="187"/>
      <c r="F78" s="187"/>
      <c r="G78" s="197"/>
      <c r="H78" s="187">
        <v>72989695315</v>
      </c>
      <c r="I78" s="187">
        <v>9</v>
      </c>
      <c r="J78" s="40">
        <v>1.97</v>
      </c>
    </row>
    <row r="79" spans="1:10" x14ac:dyDescent="0.2">
      <c r="A79" s="196" t="s">
        <v>482</v>
      </c>
      <c r="B79" s="197" t="s">
        <v>399</v>
      </c>
      <c r="C79" s="197" t="s">
        <v>105</v>
      </c>
      <c r="D79" s="40">
        <v>25.48</v>
      </c>
      <c r="E79" s="187"/>
      <c r="F79" s="187"/>
      <c r="G79" s="197"/>
      <c r="H79" s="187">
        <v>72989695329</v>
      </c>
      <c r="I79" s="187">
        <v>8</v>
      </c>
      <c r="J79" s="40">
        <v>2.0299999999999998</v>
      </c>
    </row>
    <row r="80" spans="1:10" x14ac:dyDescent="0.2">
      <c r="A80" s="196" t="s">
        <v>448</v>
      </c>
      <c r="B80" s="197" t="s">
        <v>399</v>
      </c>
      <c r="C80" s="197" t="s">
        <v>61</v>
      </c>
      <c r="D80" s="40">
        <v>31.1</v>
      </c>
      <c r="E80" s="187"/>
      <c r="F80" s="187"/>
      <c r="G80" s="197"/>
      <c r="H80" s="187">
        <v>72989695328</v>
      </c>
      <c r="I80" s="187">
        <v>7</v>
      </c>
      <c r="J80" s="40">
        <v>2.1800000000000002</v>
      </c>
    </row>
    <row r="81" spans="1:10" x14ac:dyDescent="0.2">
      <c r="A81" s="196" t="s">
        <v>428</v>
      </c>
      <c r="B81" s="197" t="s">
        <v>401</v>
      </c>
      <c r="C81" s="197" t="s">
        <v>33</v>
      </c>
      <c r="D81" s="40">
        <v>25.04</v>
      </c>
      <c r="E81" s="187"/>
      <c r="F81" s="187"/>
      <c r="G81" s="197"/>
      <c r="H81" s="187">
        <v>72989695316</v>
      </c>
      <c r="I81" s="187">
        <v>8</v>
      </c>
      <c r="J81" s="40">
        <v>2</v>
      </c>
    </row>
    <row r="82" spans="1:10" x14ac:dyDescent="0.2">
      <c r="A82" s="196" t="s">
        <v>429</v>
      </c>
      <c r="B82" s="197" t="s">
        <v>401</v>
      </c>
      <c r="C82" s="197" t="s">
        <v>36</v>
      </c>
      <c r="D82" s="40">
        <v>36.06</v>
      </c>
      <c r="E82" s="187"/>
      <c r="F82" s="187"/>
      <c r="G82" s="197"/>
      <c r="H82" s="187">
        <v>72989695317</v>
      </c>
      <c r="I82" s="187">
        <v>6</v>
      </c>
      <c r="J82" s="40">
        <v>2.16</v>
      </c>
    </row>
    <row r="83" spans="1:10" x14ac:dyDescent="0.2">
      <c r="A83" s="196" t="s">
        <v>430</v>
      </c>
      <c r="B83" s="197" t="s">
        <v>401</v>
      </c>
      <c r="C83" s="197" t="s">
        <v>38</v>
      </c>
      <c r="D83" s="40">
        <v>39.9</v>
      </c>
      <c r="E83" s="187"/>
      <c r="F83" s="187"/>
      <c r="G83" s="197"/>
      <c r="H83" s="187">
        <v>72989695318</v>
      </c>
      <c r="I83" s="187">
        <v>5</v>
      </c>
      <c r="J83" s="40">
        <v>2</v>
      </c>
    </row>
    <row r="84" spans="1:10" x14ac:dyDescent="0.2">
      <c r="A84" s="196" t="s">
        <v>431</v>
      </c>
      <c r="B84" s="197" t="s">
        <v>401</v>
      </c>
      <c r="C84" s="197" t="s">
        <v>39</v>
      </c>
      <c r="D84" s="40">
        <v>44.48</v>
      </c>
      <c r="E84" s="187"/>
      <c r="F84" s="187"/>
      <c r="G84" s="197"/>
      <c r="H84" s="187">
        <v>72989695319</v>
      </c>
      <c r="I84" s="187">
        <v>5</v>
      </c>
      <c r="J84" s="40">
        <v>2.2200000000000002</v>
      </c>
    </row>
    <row r="85" spans="1:10" x14ac:dyDescent="0.2">
      <c r="A85" s="196" t="s">
        <v>432</v>
      </c>
      <c r="B85" s="197" t="s">
        <v>401</v>
      </c>
      <c r="C85" s="197" t="s">
        <v>41</v>
      </c>
      <c r="D85" s="40">
        <v>52.72</v>
      </c>
      <c r="E85" s="187"/>
      <c r="F85" s="187"/>
      <c r="G85" s="197"/>
      <c r="H85" s="187">
        <v>72989695320</v>
      </c>
      <c r="I85" s="187">
        <v>4</v>
      </c>
      <c r="J85" s="40">
        <v>2.11</v>
      </c>
    </row>
    <row r="86" spans="1:10" x14ac:dyDescent="0.2">
      <c r="A86" s="196" t="s">
        <v>433</v>
      </c>
      <c r="B86" s="197" t="s">
        <v>403</v>
      </c>
      <c r="C86" s="197" t="s">
        <v>34</v>
      </c>
      <c r="D86" s="40">
        <v>35.5</v>
      </c>
      <c r="E86" s="187"/>
      <c r="F86" s="187"/>
      <c r="G86" s="197"/>
      <c r="H86" s="187">
        <v>72989695321</v>
      </c>
      <c r="I86" s="187">
        <v>6</v>
      </c>
      <c r="J86" s="40">
        <v>2.13</v>
      </c>
    </row>
    <row r="87" spans="1:10" x14ac:dyDescent="0.2">
      <c r="A87" s="196" t="s">
        <v>445</v>
      </c>
      <c r="B87" s="197" t="s">
        <v>403</v>
      </c>
      <c r="C87" s="197" t="s">
        <v>17</v>
      </c>
      <c r="D87" s="40">
        <v>38.799999999999997</v>
      </c>
      <c r="E87" s="187"/>
      <c r="F87" s="187"/>
      <c r="G87" s="197"/>
      <c r="H87" s="187">
        <v>72989695327</v>
      </c>
      <c r="I87" s="187">
        <v>6</v>
      </c>
      <c r="J87" s="40">
        <v>2.33</v>
      </c>
    </row>
    <row r="88" spans="1:10" x14ac:dyDescent="0.2">
      <c r="A88" s="196" t="s">
        <v>434</v>
      </c>
      <c r="B88" s="197" t="s">
        <v>403</v>
      </c>
      <c r="C88" s="197" t="s">
        <v>36</v>
      </c>
      <c r="D88" s="40">
        <v>45.12</v>
      </c>
      <c r="E88" s="187"/>
      <c r="F88" s="187"/>
      <c r="G88" s="197"/>
      <c r="H88" s="187">
        <v>72989695322</v>
      </c>
      <c r="I88" s="187">
        <v>5</v>
      </c>
      <c r="J88" s="40">
        <v>2.2599999999999998</v>
      </c>
    </row>
    <row r="89" spans="1:10" x14ac:dyDescent="0.2">
      <c r="A89" s="196" t="s">
        <v>435</v>
      </c>
      <c r="B89" s="197" t="s">
        <v>403</v>
      </c>
      <c r="C89" s="197" t="s">
        <v>38</v>
      </c>
      <c r="D89" s="40">
        <v>50.48</v>
      </c>
      <c r="E89" s="187"/>
      <c r="F89" s="187"/>
      <c r="G89" s="197"/>
      <c r="H89" s="187">
        <v>72989695323</v>
      </c>
      <c r="I89" s="187">
        <v>4</v>
      </c>
      <c r="J89" s="40">
        <v>2.02</v>
      </c>
    </row>
    <row r="90" spans="1:10" x14ac:dyDescent="0.2">
      <c r="A90" s="196" t="s">
        <v>436</v>
      </c>
      <c r="B90" s="197" t="s">
        <v>403</v>
      </c>
      <c r="C90" s="197" t="s">
        <v>39</v>
      </c>
      <c r="D90" s="40">
        <v>56.06</v>
      </c>
      <c r="E90" s="187"/>
      <c r="F90" s="187"/>
      <c r="G90" s="197"/>
      <c r="H90" s="187">
        <v>72989695324</v>
      </c>
      <c r="I90" s="187">
        <v>4</v>
      </c>
      <c r="J90" s="40">
        <v>2.2400000000000002</v>
      </c>
    </row>
    <row r="91" spans="1:10" x14ac:dyDescent="0.2">
      <c r="A91" s="206" t="s">
        <v>437</v>
      </c>
      <c r="B91" s="204" t="s">
        <v>403</v>
      </c>
      <c r="C91" s="204" t="s">
        <v>41</v>
      </c>
      <c r="D91" s="190">
        <v>66.739999999999995</v>
      </c>
      <c r="E91" s="191"/>
      <c r="F91" s="191"/>
      <c r="G91" s="204"/>
      <c r="H91" s="191">
        <v>72989695325</v>
      </c>
      <c r="I91" s="191">
        <v>3</v>
      </c>
      <c r="J91" s="190">
        <v>2</v>
      </c>
    </row>
    <row r="94" spans="1:10" ht="12.75" customHeight="1" x14ac:dyDescent="0.2">
      <c r="A94" s="1"/>
      <c r="B94" s="1"/>
      <c r="C94" s="1"/>
      <c r="D94" s="1"/>
      <c r="E94" s="1"/>
      <c r="F94" s="1"/>
      <c r="G94" s="1"/>
    </row>
    <row r="95" spans="1:10" ht="12.75" customHeight="1" x14ac:dyDescent="0.2">
      <c r="A95" s="1"/>
      <c r="B95" s="1"/>
      <c r="C95" s="1"/>
      <c r="D95" s="1"/>
      <c r="E95" s="1"/>
      <c r="F95" s="1"/>
      <c r="G95" s="1"/>
    </row>
    <row r="96" spans="1:10" ht="12.75" customHeight="1" x14ac:dyDescent="0.2">
      <c r="A96" s="1"/>
      <c r="B96" s="1"/>
      <c r="C96" s="1"/>
      <c r="D96" s="1"/>
      <c r="E96" s="1"/>
      <c r="F96" s="1"/>
      <c r="G96" s="1"/>
    </row>
    <row r="97" s="1" customFormat="1" ht="12.75" customHeight="1" x14ac:dyDescent="0.2"/>
    <row r="98" s="1" customFormat="1" ht="12.75" customHeigh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</sheetData>
  <mergeCells count="30">
    <mergeCell ref="A37:C41"/>
    <mergeCell ref="D37:J41"/>
    <mergeCell ref="A42:J42"/>
    <mergeCell ref="A43:D43"/>
    <mergeCell ref="E43:G43"/>
    <mergeCell ref="H43:J43"/>
    <mergeCell ref="A27:C31"/>
    <mergeCell ref="D27:J31"/>
    <mergeCell ref="A32:J32"/>
    <mergeCell ref="A33:D33"/>
    <mergeCell ref="E33:G33"/>
    <mergeCell ref="H33:J33"/>
    <mergeCell ref="A54:C58"/>
    <mergeCell ref="D54:J58"/>
    <mergeCell ref="A59:J59"/>
    <mergeCell ref="A60:D60"/>
    <mergeCell ref="E60:G60"/>
    <mergeCell ref="H60:J60"/>
    <mergeCell ref="A14:C18"/>
    <mergeCell ref="D14:J18"/>
    <mergeCell ref="A19:J19"/>
    <mergeCell ref="A20:D20"/>
    <mergeCell ref="E20:G20"/>
    <mergeCell ref="H20:J20"/>
    <mergeCell ref="A1:C5"/>
    <mergeCell ref="D1:J5"/>
    <mergeCell ref="A6:J6"/>
    <mergeCell ref="A7:D7"/>
    <mergeCell ref="E7:G7"/>
    <mergeCell ref="H7:J7"/>
  </mergeCells>
  <printOptions horizontalCentered="1"/>
  <pageMargins left="0.45" right="0.45" top="1" bottom="0.75" header="0.3" footer="0.3"/>
  <pageSetup orientation="portrait" r:id="rId1"/>
  <headerFooter alignWithMargins="0">
    <oddHeader>&amp;L&amp;22Quality&amp;10 &amp;16Nut &amp; Bolt Company&amp;10
2900 Sencore Dr. - 102    Sioux Falls, SD  57107&amp;R
Phone #   605-338-0852
Fax #      605-338-0874</oddHeader>
    <oddFooter>Page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72"/>
  <sheetViews>
    <sheetView showZeros="0" zoomScaleNormal="100" zoomScaleSheetLayoutView="75" workbookViewId="0">
      <selection activeCell="K1" sqref="K1"/>
    </sheetView>
  </sheetViews>
  <sheetFormatPr defaultRowHeight="12.75" x14ac:dyDescent="0.2"/>
  <cols>
    <col min="1" max="1" width="17.7109375" style="105" customWidth="1"/>
    <col min="2" max="4" width="7.7109375" style="106" customWidth="1"/>
    <col min="5" max="5" width="15.7109375" style="106" customWidth="1"/>
    <col min="6" max="7" width="6.7109375" style="106" customWidth="1"/>
    <col min="8" max="8" width="15.7109375" style="92" customWidth="1"/>
    <col min="9" max="9" width="8.5703125" style="92" customWidth="1"/>
    <col min="10" max="10" width="6.7109375" style="92" customWidth="1"/>
    <col min="11" max="11" width="9.140625" style="92"/>
    <col min="12" max="12" width="12.140625" style="106" bestFit="1" customWidth="1"/>
    <col min="13" max="16384" width="9.140625" style="92"/>
  </cols>
  <sheetData>
    <row r="1" spans="1:10" ht="12.75" customHeight="1" x14ac:dyDescent="0.2">
      <c r="A1" s="575"/>
      <c r="B1" s="576"/>
      <c r="C1" s="577"/>
      <c r="D1" s="539" t="s">
        <v>785</v>
      </c>
      <c r="E1" s="584"/>
      <c r="F1" s="584"/>
      <c r="G1" s="585"/>
      <c r="H1" s="585"/>
      <c r="I1" s="585"/>
      <c r="J1" s="585"/>
    </row>
    <row r="2" spans="1:10" ht="12.75" customHeight="1" x14ac:dyDescent="0.2">
      <c r="A2" s="578"/>
      <c r="B2" s="579"/>
      <c r="C2" s="580"/>
      <c r="D2" s="584"/>
      <c r="E2" s="584"/>
      <c r="F2" s="584"/>
      <c r="G2" s="585"/>
      <c r="H2" s="585"/>
      <c r="I2" s="585"/>
      <c r="J2" s="585"/>
    </row>
    <row r="3" spans="1:10" ht="12.75" customHeight="1" x14ac:dyDescent="0.2">
      <c r="A3" s="578"/>
      <c r="B3" s="579"/>
      <c r="C3" s="580"/>
      <c r="D3" s="584"/>
      <c r="E3" s="584"/>
      <c r="F3" s="584"/>
      <c r="G3" s="585"/>
      <c r="H3" s="585"/>
      <c r="I3" s="585"/>
      <c r="J3" s="585"/>
    </row>
    <row r="4" spans="1:10" ht="12.75" customHeight="1" x14ac:dyDescent="0.2">
      <c r="A4" s="578"/>
      <c r="B4" s="579"/>
      <c r="C4" s="580"/>
      <c r="D4" s="584"/>
      <c r="E4" s="584"/>
      <c r="F4" s="584"/>
      <c r="G4" s="585"/>
      <c r="H4" s="585"/>
      <c r="I4" s="585"/>
      <c r="J4" s="585"/>
    </row>
    <row r="5" spans="1:10" ht="12.75" customHeight="1" x14ac:dyDescent="0.2">
      <c r="A5" s="581"/>
      <c r="B5" s="582"/>
      <c r="C5" s="583"/>
      <c r="D5" s="584"/>
      <c r="E5" s="584"/>
      <c r="F5" s="584"/>
      <c r="G5" s="585"/>
      <c r="H5" s="585"/>
      <c r="I5" s="585"/>
      <c r="J5" s="585"/>
    </row>
    <row r="6" spans="1:10" x14ac:dyDescent="0.2">
      <c r="A6" s="654" t="s">
        <v>786</v>
      </c>
      <c r="B6" s="655"/>
      <c r="C6" s="655"/>
      <c r="D6" s="655"/>
      <c r="E6" s="655"/>
      <c r="F6" s="655"/>
      <c r="G6" s="655"/>
      <c r="H6" s="655"/>
      <c r="I6" s="655"/>
      <c r="J6" s="656"/>
    </row>
    <row r="7" spans="1:10" x14ac:dyDescent="0.2">
      <c r="A7" s="589" t="s">
        <v>0</v>
      </c>
      <c r="B7" s="590"/>
      <c r="C7" s="590"/>
      <c r="D7" s="591"/>
      <c r="E7" s="592" t="s">
        <v>43</v>
      </c>
      <c r="F7" s="592"/>
      <c r="G7" s="592"/>
      <c r="H7" s="589"/>
      <c r="I7" s="590"/>
      <c r="J7" s="591"/>
    </row>
    <row r="8" spans="1:10" x14ac:dyDescent="0.2">
      <c r="A8" s="93" t="s">
        <v>1</v>
      </c>
      <c r="B8" s="93" t="s">
        <v>91</v>
      </c>
      <c r="C8" s="93"/>
      <c r="D8" s="93" t="s">
        <v>4</v>
      </c>
      <c r="E8" s="93" t="s">
        <v>5</v>
      </c>
      <c r="F8" s="93" t="s">
        <v>6</v>
      </c>
      <c r="G8" s="93" t="s">
        <v>71</v>
      </c>
      <c r="H8" s="93"/>
      <c r="I8" s="93"/>
      <c r="J8" s="93"/>
    </row>
    <row r="9" spans="1:10" hidden="1" x14ac:dyDescent="0.2">
      <c r="A9" s="94"/>
      <c r="B9" s="95" t="s">
        <v>397</v>
      </c>
      <c r="C9" s="95"/>
      <c r="D9" s="114">
        <v>2.27</v>
      </c>
      <c r="E9" s="115"/>
      <c r="F9" s="115">
        <v>88</v>
      </c>
      <c r="G9" s="116">
        <v>2</v>
      </c>
      <c r="H9" s="115"/>
      <c r="I9" s="115"/>
      <c r="J9" s="116"/>
    </row>
    <row r="10" spans="1:10" hidden="1" x14ac:dyDescent="0.2">
      <c r="A10" s="94"/>
      <c r="B10" s="95" t="s">
        <v>399</v>
      </c>
      <c r="C10" s="95"/>
      <c r="D10" s="114">
        <v>3.3</v>
      </c>
      <c r="E10" s="115"/>
      <c r="F10" s="115">
        <v>60</v>
      </c>
      <c r="G10" s="116">
        <v>1.98</v>
      </c>
      <c r="H10" s="115"/>
      <c r="I10" s="115"/>
      <c r="J10" s="116"/>
    </row>
    <row r="11" spans="1:10" x14ac:dyDescent="0.2">
      <c r="A11" s="349" t="s">
        <v>1000</v>
      </c>
      <c r="B11" s="348" t="s">
        <v>397</v>
      </c>
      <c r="C11" s="95"/>
      <c r="D11" s="114">
        <v>2.5499999999999998</v>
      </c>
      <c r="E11" s="115">
        <v>72989695969</v>
      </c>
      <c r="F11" s="115">
        <v>78</v>
      </c>
      <c r="G11" s="116">
        <v>1.99</v>
      </c>
      <c r="H11" s="115"/>
      <c r="I11" s="115"/>
      <c r="J11" s="116"/>
    </row>
    <row r="12" spans="1:10" x14ac:dyDescent="0.2">
      <c r="A12" s="94" t="s">
        <v>787</v>
      </c>
      <c r="B12" s="95" t="s">
        <v>399</v>
      </c>
      <c r="C12" s="95"/>
      <c r="D12" s="114">
        <v>3.35</v>
      </c>
      <c r="E12" s="115">
        <v>72989695970</v>
      </c>
      <c r="F12" s="115">
        <v>60</v>
      </c>
      <c r="G12" s="116">
        <v>2.0099999999999998</v>
      </c>
      <c r="H12" s="115"/>
      <c r="I12" s="115"/>
      <c r="J12" s="116"/>
    </row>
    <row r="13" spans="1:10" x14ac:dyDescent="0.2">
      <c r="A13" s="94" t="s">
        <v>788</v>
      </c>
      <c r="B13" s="95" t="s">
        <v>401</v>
      </c>
      <c r="C13" s="95"/>
      <c r="D13" s="114">
        <v>9.43</v>
      </c>
      <c r="E13" s="115">
        <v>72989695967</v>
      </c>
      <c r="F13" s="115">
        <v>21</v>
      </c>
      <c r="G13" s="116">
        <v>1.98</v>
      </c>
      <c r="H13" s="115"/>
      <c r="I13" s="115"/>
      <c r="J13" s="116"/>
    </row>
    <row r="14" spans="1:10" x14ac:dyDescent="0.2">
      <c r="A14" s="94" t="s">
        <v>789</v>
      </c>
      <c r="B14" s="95" t="s">
        <v>403</v>
      </c>
      <c r="C14" s="95"/>
      <c r="D14" s="114">
        <v>11.73</v>
      </c>
      <c r="E14" s="115">
        <v>72989695980</v>
      </c>
      <c r="F14" s="115">
        <v>17</v>
      </c>
      <c r="G14" s="116">
        <v>2</v>
      </c>
      <c r="H14" s="115"/>
      <c r="I14" s="115"/>
      <c r="J14" s="116"/>
    </row>
    <row r="15" spans="1:10" x14ac:dyDescent="0.2">
      <c r="A15" s="139" t="s">
        <v>790</v>
      </c>
      <c r="B15" s="140" t="s">
        <v>791</v>
      </c>
      <c r="C15" s="140"/>
      <c r="D15" s="141">
        <v>14.58</v>
      </c>
      <c r="E15" s="142">
        <v>72989696946</v>
      </c>
      <c r="F15" s="142">
        <v>14</v>
      </c>
      <c r="G15" s="143">
        <v>2.04</v>
      </c>
      <c r="H15" s="115"/>
      <c r="I15" s="115"/>
      <c r="J15" s="116"/>
    </row>
    <row r="16" spans="1:10" x14ac:dyDescent="0.2">
      <c r="A16" s="144" t="s">
        <v>792</v>
      </c>
      <c r="B16" s="145" t="s">
        <v>793</v>
      </c>
      <c r="C16" s="145"/>
      <c r="D16" s="146">
        <v>20.02</v>
      </c>
      <c r="E16" s="147">
        <v>72989696960</v>
      </c>
      <c r="F16" s="147">
        <v>10</v>
      </c>
      <c r="G16" s="148">
        <v>2</v>
      </c>
      <c r="H16" s="121"/>
      <c r="I16" s="121"/>
      <c r="J16" s="124"/>
    </row>
    <row r="17" spans="1:10" x14ac:dyDescent="0.2">
      <c r="A17" s="575"/>
      <c r="B17" s="576"/>
      <c r="C17" s="577"/>
      <c r="D17" s="539" t="s">
        <v>794</v>
      </c>
      <c r="E17" s="584"/>
      <c r="F17" s="584"/>
      <c r="G17" s="585"/>
      <c r="H17" s="585"/>
      <c r="I17" s="585"/>
      <c r="J17" s="585"/>
    </row>
    <row r="18" spans="1:10" x14ac:dyDescent="0.2">
      <c r="A18" s="578"/>
      <c r="B18" s="579"/>
      <c r="C18" s="580"/>
      <c r="D18" s="584"/>
      <c r="E18" s="584"/>
      <c r="F18" s="584"/>
      <c r="G18" s="585"/>
      <c r="H18" s="585"/>
      <c r="I18" s="585"/>
      <c r="J18" s="585"/>
    </row>
    <row r="19" spans="1:10" x14ac:dyDescent="0.2">
      <c r="A19" s="578"/>
      <c r="B19" s="579"/>
      <c r="C19" s="580"/>
      <c r="D19" s="584"/>
      <c r="E19" s="584"/>
      <c r="F19" s="584"/>
      <c r="G19" s="585"/>
      <c r="H19" s="585"/>
      <c r="I19" s="585"/>
      <c r="J19" s="585"/>
    </row>
    <row r="20" spans="1:10" x14ac:dyDescent="0.2">
      <c r="A20" s="578"/>
      <c r="B20" s="579"/>
      <c r="C20" s="580"/>
      <c r="D20" s="584"/>
      <c r="E20" s="584"/>
      <c r="F20" s="584"/>
      <c r="G20" s="585"/>
      <c r="H20" s="585"/>
      <c r="I20" s="585"/>
      <c r="J20" s="585"/>
    </row>
    <row r="21" spans="1:10" x14ac:dyDescent="0.2">
      <c r="A21" s="581"/>
      <c r="B21" s="582"/>
      <c r="C21" s="583"/>
      <c r="D21" s="584"/>
      <c r="E21" s="584"/>
      <c r="F21" s="584"/>
      <c r="G21" s="585"/>
      <c r="H21" s="585"/>
      <c r="I21" s="585"/>
      <c r="J21" s="585"/>
    </row>
    <row r="22" spans="1:10" x14ac:dyDescent="0.2">
      <c r="A22" s="657" t="s">
        <v>795</v>
      </c>
      <c r="B22" s="658"/>
      <c r="C22" s="658"/>
      <c r="D22" s="658"/>
      <c r="E22" s="658"/>
      <c r="F22" s="658"/>
      <c r="G22" s="658"/>
      <c r="H22" s="658"/>
      <c r="I22" s="658"/>
      <c r="J22" s="659"/>
    </row>
    <row r="23" spans="1:10" x14ac:dyDescent="0.2">
      <c r="A23" s="589" t="s">
        <v>0</v>
      </c>
      <c r="B23" s="590"/>
      <c r="C23" s="590"/>
      <c r="D23" s="591"/>
      <c r="E23" s="592" t="s">
        <v>43</v>
      </c>
      <c r="F23" s="592"/>
      <c r="G23" s="592"/>
      <c r="H23" s="589"/>
      <c r="I23" s="590"/>
      <c r="J23" s="591"/>
    </row>
    <row r="24" spans="1:10" x14ac:dyDescent="0.2">
      <c r="A24" s="93" t="s">
        <v>1</v>
      </c>
      <c r="B24" s="93" t="s">
        <v>2</v>
      </c>
      <c r="C24" s="93" t="s">
        <v>119</v>
      </c>
      <c r="D24" s="93" t="s">
        <v>4</v>
      </c>
      <c r="E24" s="93" t="s">
        <v>5</v>
      </c>
      <c r="F24" s="93" t="s">
        <v>6</v>
      </c>
      <c r="G24" s="93" t="s">
        <v>71</v>
      </c>
      <c r="H24" s="93"/>
      <c r="I24" s="93"/>
      <c r="J24" s="93"/>
    </row>
    <row r="25" spans="1:10" x14ac:dyDescent="0.2">
      <c r="A25" s="98" t="s">
        <v>796</v>
      </c>
      <c r="B25" s="99" t="s">
        <v>166</v>
      </c>
      <c r="C25" s="99" t="s">
        <v>121</v>
      </c>
      <c r="D25" s="149">
        <v>10.02</v>
      </c>
      <c r="E25" s="150">
        <v>72989695968</v>
      </c>
      <c r="F25" s="150">
        <v>20</v>
      </c>
      <c r="G25" s="124">
        <v>2</v>
      </c>
      <c r="H25" s="150"/>
      <c r="I25" s="150"/>
      <c r="J25" s="124" t="s">
        <v>797</v>
      </c>
    </row>
    <row r="26" spans="1:10" x14ac:dyDescent="0.2">
      <c r="A26" s="545"/>
      <c r="B26" s="546"/>
      <c r="C26" s="547"/>
      <c r="D26" s="554" t="s">
        <v>814</v>
      </c>
      <c r="E26" s="555"/>
      <c r="F26" s="555"/>
      <c r="G26" s="555"/>
      <c r="H26" s="556"/>
      <c r="I26" s="556"/>
      <c r="J26" s="557"/>
    </row>
    <row r="27" spans="1:10" x14ac:dyDescent="0.2">
      <c r="A27" s="548"/>
      <c r="B27" s="549"/>
      <c r="C27" s="550"/>
      <c r="D27" s="558"/>
      <c r="E27" s="559"/>
      <c r="F27" s="559"/>
      <c r="G27" s="559"/>
      <c r="H27" s="560"/>
      <c r="I27" s="560"/>
      <c r="J27" s="561"/>
    </row>
    <row r="28" spans="1:10" x14ac:dyDescent="0.2">
      <c r="A28" s="548"/>
      <c r="B28" s="549"/>
      <c r="C28" s="550"/>
      <c r="D28" s="558"/>
      <c r="E28" s="559"/>
      <c r="F28" s="559"/>
      <c r="G28" s="559"/>
      <c r="H28" s="560"/>
      <c r="I28" s="560"/>
      <c r="J28" s="561"/>
    </row>
    <row r="29" spans="1:10" x14ac:dyDescent="0.2">
      <c r="A29" s="548"/>
      <c r="B29" s="549"/>
      <c r="C29" s="550"/>
      <c r="D29" s="558"/>
      <c r="E29" s="559"/>
      <c r="F29" s="559"/>
      <c r="G29" s="559"/>
      <c r="H29" s="560"/>
      <c r="I29" s="560"/>
      <c r="J29" s="561"/>
    </row>
    <row r="30" spans="1:10" x14ac:dyDescent="0.2">
      <c r="A30" s="551"/>
      <c r="B30" s="552"/>
      <c r="C30" s="553"/>
      <c r="D30" s="562"/>
      <c r="E30" s="563"/>
      <c r="F30" s="563"/>
      <c r="G30" s="563"/>
      <c r="H30" s="564"/>
      <c r="I30" s="564"/>
      <c r="J30" s="565"/>
    </row>
    <row r="31" spans="1:10" x14ac:dyDescent="0.2">
      <c r="A31" s="653" t="s">
        <v>395</v>
      </c>
      <c r="B31" s="653"/>
      <c r="C31" s="653"/>
      <c r="D31" s="653"/>
      <c r="E31" s="653"/>
      <c r="F31" s="653"/>
      <c r="G31" s="653"/>
      <c r="H31" s="653"/>
      <c r="I31" s="653"/>
      <c r="J31" s="653"/>
    </row>
    <row r="32" spans="1:10" x14ac:dyDescent="0.2">
      <c r="A32" s="544" t="s">
        <v>0</v>
      </c>
      <c r="B32" s="544"/>
      <c r="C32" s="544"/>
      <c r="D32" s="544"/>
      <c r="E32" s="544" t="s">
        <v>43</v>
      </c>
      <c r="F32" s="544"/>
      <c r="G32" s="544"/>
      <c r="H32" s="544"/>
      <c r="I32" s="544"/>
      <c r="J32" s="544"/>
    </row>
    <row r="33" spans="1:10" x14ac:dyDescent="0.2">
      <c r="A33" s="44" t="s">
        <v>1</v>
      </c>
      <c r="B33" s="44" t="s">
        <v>91</v>
      </c>
      <c r="C33" s="44"/>
      <c r="D33" s="44" t="s">
        <v>4</v>
      </c>
      <c r="E33" s="44" t="s">
        <v>5</v>
      </c>
      <c r="F33" s="44" t="s">
        <v>6</v>
      </c>
      <c r="G33" s="44" t="s">
        <v>92</v>
      </c>
      <c r="H33" s="44"/>
      <c r="I33" s="44"/>
      <c r="J33" s="44"/>
    </row>
    <row r="34" spans="1:10" x14ac:dyDescent="0.2">
      <c r="A34" s="206" t="s">
        <v>815</v>
      </c>
      <c r="B34" s="204" t="s">
        <v>399</v>
      </c>
      <c r="C34" s="204"/>
      <c r="D34" s="190">
        <v>3.32</v>
      </c>
      <c r="E34" s="191">
        <v>72989695376</v>
      </c>
      <c r="F34" s="207">
        <v>60</v>
      </c>
      <c r="G34" s="49">
        <f>D34*F34/100</f>
        <v>1.992</v>
      </c>
      <c r="H34" s="191"/>
      <c r="I34" s="207"/>
      <c r="J34" s="301"/>
    </row>
    <row r="35" spans="1:10" x14ac:dyDescent="0.2">
      <c r="A35" s="608"/>
      <c r="B35" s="660"/>
      <c r="C35" s="661"/>
      <c r="D35" s="539" t="s">
        <v>798</v>
      </c>
      <c r="E35" s="584"/>
      <c r="F35" s="584"/>
      <c r="G35" s="585"/>
      <c r="H35" s="585"/>
      <c r="I35" s="585"/>
      <c r="J35" s="585"/>
    </row>
    <row r="36" spans="1:10" x14ac:dyDescent="0.2">
      <c r="A36" s="662"/>
      <c r="B36" s="663"/>
      <c r="C36" s="664"/>
      <c r="D36" s="584"/>
      <c r="E36" s="584"/>
      <c r="F36" s="584"/>
      <c r="G36" s="585"/>
      <c r="H36" s="585"/>
      <c r="I36" s="585"/>
      <c r="J36" s="585"/>
    </row>
    <row r="37" spans="1:10" x14ac:dyDescent="0.2">
      <c r="A37" s="662"/>
      <c r="B37" s="663"/>
      <c r="C37" s="664"/>
      <c r="D37" s="584"/>
      <c r="E37" s="584"/>
      <c r="F37" s="584"/>
      <c r="G37" s="585"/>
      <c r="H37" s="585"/>
      <c r="I37" s="585"/>
      <c r="J37" s="585"/>
    </row>
    <row r="38" spans="1:10" x14ac:dyDescent="0.2">
      <c r="A38" s="662"/>
      <c r="B38" s="663"/>
      <c r="C38" s="664"/>
      <c r="D38" s="584"/>
      <c r="E38" s="584"/>
      <c r="F38" s="584"/>
      <c r="G38" s="585"/>
      <c r="H38" s="585"/>
      <c r="I38" s="585"/>
      <c r="J38" s="585"/>
    </row>
    <row r="39" spans="1:10" x14ac:dyDescent="0.2">
      <c r="A39" s="665"/>
      <c r="B39" s="666"/>
      <c r="C39" s="667"/>
      <c r="D39" s="584"/>
      <c r="E39" s="584"/>
      <c r="F39" s="584"/>
      <c r="G39" s="585"/>
      <c r="H39" s="585"/>
      <c r="I39" s="585"/>
      <c r="J39" s="585"/>
    </row>
    <row r="40" spans="1:10" x14ac:dyDescent="0.2">
      <c r="A40" s="668" t="s">
        <v>799</v>
      </c>
      <c r="B40" s="668"/>
      <c r="C40" s="668"/>
      <c r="D40" s="668"/>
      <c r="E40" s="668"/>
      <c r="F40" s="668"/>
      <c r="G40" s="668"/>
      <c r="H40" s="668"/>
      <c r="I40" s="668"/>
      <c r="J40" s="668"/>
    </row>
    <row r="41" spans="1:10" x14ac:dyDescent="0.2">
      <c r="A41" s="592" t="s">
        <v>0</v>
      </c>
      <c r="B41" s="592"/>
      <c r="C41" s="592"/>
      <c r="D41" s="592"/>
      <c r="E41" s="592" t="s">
        <v>43</v>
      </c>
      <c r="F41" s="592"/>
      <c r="G41" s="592"/>
      <c r="H41" s="592"/>
      <c r="I41" s="592"/>
      <c r="J41" s="592"/>
    </row>
    <row r="42" spans="1:10" x14ac:dyDescent="0.2">
      <c r="A42" s="93" t="s">
        <v>1</v>
      </c>
      <c r="B42" s="93" t="s">
        <v>91</v>
      </c>
      <c r="C42" s="93" t="s">
        <v>3</v>
      </c>
      <c r="D42" s="93" t="s">
        <v>4</v>
      </c>
      <c r="E42" s="93" t="s">
        <v>5</v>
      </c>
      <c r="F42" s="93" t="s">
        <v>6</v>
      </c>
      <c r="G42" s="93" t="s">
        <v>71</v>
      </c>
      <c r="H42" s="93"/>
      <c r="I42" s="93"/>
      <c r="J42" s="93"/>
    </row>
    <row r="43" spans="1:10" x14ac:dyDescent="0.2">
      <c r="A43" s="227" t="s">
        <v>1115</v>
      </c>
      <c r="B43" s="228" t="s">
        <v>397</v>
      </c>
      <c r="C43" s="228" t="s">
        <v>32</v>
      </c>
      <c r="D43" s="183">
        <v>6.06</v>
      </c>
      <c r="E43" s="184">
        <v>72989696961</v>
      </c>
      <c r="F43" s="184">
        <v>33</v>
      </c>
      <c r="G43" s="183">
        <v>1.99</v>
      </c>
      <c r="H43" s="388"/>
      <c r="I43" s="388"/>
      <c r="J43" s="388"/>
    </row>
    <row r="44" spans="1:10" x14ac:dyDescent="0.2">
      <c r="A44" s="196" t="s">
        <v>1116</v>
      </c>
      <c r="B44" s="197" t="s">
        <v>397</v>
      </c>
      <c r="C44" s="197" t="s">
        <v>33</v>
      </c>
      <c r="D44" s="40">
        <v>6.58</v>
      </c>
      <c r="E44" s="187">
        <v>72989696962</v>
      </c>
      <c r="F44" s="187">
        <v>30</v>
      </c>
      <c r="G44" s="40">
        <v>1.97</v>
      </c>
      <c r="H44" s="389"/>
      <c r="I44" s="389"/>
      <c r="J44" s="389"/>
    </row>
    <row r="45" spans="1:10" x14ac:dyDescent="0.2">
      <c r="A45" s="196" t="s">
        <v>1117</v>
      </c>
      <c r="B45" s="197" t="s">
        <v>397</v>
      </c>
      <c r="C45" s="197" t="s">
        <v>19</v>
      </c>
      <c r="D45" s="40">
        <v>7.79</v>
      </c>
      <c r="E45" s="187">
        <v>72989696964</v>
      </c>
      <c r="F45" s="187">
        <v>25</v>
      </c>
      <c r="G45" s="40">
        <v>1.95</v>
      </c>
      <c r="H45" s="389"/>
      <c r="I45" s="389"/>
      <c r="J45" s="389"/>
    </row>
    <row r="46" spans="1:10" x14ac:dyDescent="0.2">
      <c r="A46" s="250" t="s">
        <v>908</v>
      </c>
      <c r="B46" s="186" t="s">
        <v>399</v>
      </c>
      <c r="C46" s="186">
        <v>20</v>
      </c>
      <c r="D46" s="186">
        <v>7.07</v>
      </c>
      <c r="E46" s="186">
        <v>72989696970</v>
      </c>
      <c r="F46" s="186">
        <v>28</v>
      </c>
      <c r="G46" s="186">
        <v>1.98</v>
      </c>
      <c r="H46" s="186"/>
      <c r="I46" s="186"/>
      <c r="J46" s="186"/>
    </row>
    <row r="47" spans="1:10" x14ac:dyDescent="0.2">
      <c r="A47" s="250" t="s">
        <v>909</v>
      </c>
      <c r="B47" s="186" t="s">
        <v>399</v>
      </c>
      <c r="C47" s="186">
        <v>25</v>
      </c>
      <c r="D47" s="186">
        <v>7.51</v>
      </c>
      <c r="E47" s="186">
        <v>72989696971</v>
      </c>
      <c r="F47" s="186">
        <v>27</v>
      </c>
      <c r="G47" s="186">
        <v>2.0299999999999998</v>
      </c>
      <c r="H47" s="186"/>
      <c r="I47" s="186"/>
      <c r="J47" s="186"/>
    </row>
    <row r="48" spans="1:10" x14ac:dyDescent="0.2">
      <c r="A48" s="185" t="s">
        <v>800</v>
      </c>
      <c r="B48" s="186" t="s">
        <v>399</v>
      </c>
      <c r="C48" s="186">
        <v>30</v>
      </c>
      <c r="D48" s="186">
        <v>8.75</v>
      </c>
      <c r="E48" s="186">
        <v>72989695971</v>
      </c>
      <c r="F48" s="186">
        <v>23</v>
      </c>
      <c r="G48" s="40">
        <v>2.02</v>
      </c>
      <c r="H48" s="186"/>
      <c r="I48" s="186"/>
      <c r="J48" s="186"/>
    </row>
    <row r="49" spans="1:10" x14ac:dyDescent="0.2">
      <c r="A49" s="196" t="s">
        <v>865</v>
      </c>
      <c r="B49" s="197" t="s">
        <v>399</v>
      </c>
      <c r="C49" s="197" t="s">
        <v>33</v>
      </c>
      <c r="D49" s="40">
        <v>9.6199999999999992</v>
      </c>
      <c r="E49" s="186">
        <v>72989695978</v>
      </c>
      <c r="F49" s="186">
        <v>21</v>
      </c>
      <c r="G49" s="40">
        <v>2.02</v>
      </c>
      <c r="H49" s="186"/>
      <c r="I49" s="186"/>
      <c r="J49" s="186"/>
    </row>
    <row r="50" spans="1:10" x14ac:dyDescent="0.2">
      <c r="A50" s="185" t="s">
        <v>801</v>
      </c>
      <c r="B50" s="186" t="s">
        <v>399</v>
      </c>
      <c r="C50" s="186">
        <v>40</v>
      </c>
      <c r="D50" s="40">
        <v>10.6</v>
      </c>
      <c r="E50" s="186">
        <v>72989695972</v>
      </c>
      <c r="F50" s="186">
        <v>20</v>
      </c>
      <c r="G50" s="40">
        <v>2.12</v>
      </c>
      <c r="H50" s="186"/>
      <c r="I50" s="186"/>
      <c r="J50" s="186"/>
    </row>
    <row r="51" spans="1:10" x14ac:dyDescent="0.2">
      <c r="A51" s="185" t="s">
        <v>802</v>
      </c>
      <c r="B51" s="186" t="s">
        <v>399</v>
      </c>
      <c r="C51" s="186">
        <v>45</v>
      </c>
      <c r="D51" s="40">
        <v>11.75</v>
      </c>
      <c r="E51" s="186">
        <v>72989695975</v>
      </c>
      <c r="F51" s="186">
        <v>17</v>
      </c>
      <c r="G51" s="40">
        <v>2</v>
      </c>
      <c r="H51" s="186"/>
      <c r="I51" s="186"/>
      <c r="J51" s="186"/>
    </row>
    <row r="52" spans="1:10" x14ac:dyDescent="0.2">
      <c r="A52" s="185" t="s">
        <v>803</v>
      </c>
      <c r="B52" s="186" t="s">
        <v>399</v>
      </c>
      <c r="C52" s="186">
        <v>50</v>
      </c>
      <c r="D52" s="40">
        <v>12.72</v>
      </c>
      <c r="E52" s="186">
        <v>72989695973</v>
      </c>
      <c r="F52" s="187">
        <v>16</v>
      </c>
      <c r="G52" s="40">
        <v>2.04</v>
      </c>
      <c r="H52" s="186"/>
      <c r="I52" s="186"/>
      <c r="J52" s="186"/>
    </row>
    <row r="53" spans="1:10" x14ac:dyDescent="0.2">
      <c r="A53" s="185" t="s">
        <v>866</v>
      </c>
      <c r="B53" s="186" t="s">
        <v>399</v>
      </c>
      <c r="C53" s="186">
        <v>55</v>
      </c>
      <c r="D53" s="186">
        <v>13.67</v>
      </c>
      <c r="E53" s="186">
        <v>72989695979</v>
      </c>
      <c r="F53" s="186">
        <v>15</v>
      </c>
      <c r="G53" s="40">
        <v>2.0499999999999998</v>
      </c>
      <c r="H53" s="186"/>
      <c r="I53" s="186"/>
      <c r="J53" s="186"/>
    </row>
    <row r="54" spans="1:10" x14ac:dyDescent="0.2">
      <c r="A54" s="185" t="s">
        <v>804</v>
      </c>
      <c r="B54" s="186" t="s">
        <v>399</v>
      </c>
      <c r="C54" s="186">
        <v>60</v>
      </c>
      <c r="D54" s="186">
        <v>14.12</v>
      </c>
      <c r="E54" s="186">
        <v>72989695974</v>
      </c>
      <c r="F54" s="186">
        <v>15</v>
      </c>
      <c r="G54" s="40">
        <v>2.12</v>
      </c>
      <c r="H54" s="186"/>
      <c r="I54" s="186"/>
      <c r="J54" s="186"/>
    </row>
    <row r="55" spans="1:10" x14ac:dyDescent="0.2">
      <c r="A55" s="250" t="s">
        <v>910</v>
      </c>
      <c r="B55" s="186" t="s">
        <v>399</v>
      </c>
      <c r="C55" s="186">
        <v>70</v>
      </c>
      <c r="D55" s="186">
        <v>16.43</v>
      </c>
      <c r="E55" s="186">
        <v>72989696972</v>
      </c>
      <c r="F55" s="186">
        <v>12</v>
      </c>
      <c r="G55" s="186">
        <v>1.97</v>
      </c>
      <c r="H55" s="186"/>
      <c r="I55" s="186"/>
      <c r="J55" s="186"/>
    </row>
    <row r="56" spans="1:10" x14ac:dyDescent="0.2">
      <c r="A56" s="250" t="s">
        <v>911</v>
      </c>
      <c r="B56" s="186" t="s">
        <v>399</v>
      </c>
      <c r="C56" s="186">
        <v>80</v>
      </c>
      <c r="D56" s="186">
        <v>18.11</v>
      </c>
      <c r="E56" s="186">
        <v>72989696973</v>
      </c>
      <c r="F56" s="186">
        <v>11</v>
      </c>
      <c r="G56" s="186">
        <v>1.99</v>
      </c>
      <c r="H56" s="186"/>
      <c r="I56" s="186"/>
      <c r="J56" s="186"/>
    </row>
    <row r="57" spans="1:10" x14ac:dyDescent="0.2">
      <c r="A57" s="185" t="s">
        <v>867</v>
      </c>
      <c r="B57" s="186" t="s">
        <v>399</v>
      </c>
      <c r="C57" s="186">
        <v>90</v>
      </c>
      <c r="D57" s="186">
        <v>20.02</v>
      </c>
      <c r="E57" s="186">
        <v>72989695976</v>
      </c>
      <c r="F57" s="186">
        <v>10</v>
      </c>
      <c r="G57" s="40">
        <v>2</v>
      </c>
      <c r="H57" s="186"/>
      <c r="I57" s="186"/>
      <c r="J57" s="186"/>
    </row>
    <row r="58" spans="1:10" x14ac:dyDescent="0.2">
      <c r="A58" s="185" t="s">
        <v>868</v>
      </c>
      <c r="B58" s="186" t="s">
        <v>399</v>
      </c>
      <c r="C58" s="186">
        <v>100</v>
      </c>
      <c r="D58" s="186">
        <v>21.62</v>
      </c>
      <c r="E58" s="186">
        <v>72989695977</v>
      </c>
      <c r="F58" s="186">
        <v>9</v>
      </c>
      <c r="G58" s="40">
        <v>1.95</v>
      </c>
      <c r="H58" s="186"/>
      <c r="I58" s="186"/>
      <c r="J58" s="186"/>
    </row>
    <row r="59" spans="1:10" x14ac:dyDescent="0.2">
      <c r="A59" s="185" t="s">
        <v>805</v>
      </c>
      <c r="B59" s="186" t="s">
        <v>401</v>
      </c>
      <c r="C59" s="186">
        <v>40</v>
      </c>
      <c r="D59" s="40">
        <v>27.07</v>
      </c>
      <c r="E59" s="186">
        <v>72989695960</v>
      </c>
      <c r="F59" s="187">
        <v>8</v>
      </c>
      <c r="G59" s="40">
        <f t="shared" ref="G59:G67" si="0">F59*D59/100</f>
        <v>2.1656</v>
      </c>
      <c r="H59" s="187"/>
      <c r="I59" s="40"/>
      <c r="J59" s="186"/>
    </row>
    <row r="60" spans="1:10" x14ac:dyDescent="0.2">
      <c r="A60" s="185" t="s">
        <v>806</v>
      </c>
      <c r="B60" s="186" t="s">
        <v>401</v>
      </c>
      <c r="C60" s="186">
        <v>50</v>
      </c>
      <c r="D60" s="40">
        <v>31.1</v>
      </c>
      <c r="E60" s="186">
        <v>72989695961</v>
      </c>
      <c r="F60" s="187">
        <v>7</v>
      </c>
      <c r="G60" s="40">
        <f t="shared" si="0"/>
        <v>2.177</v>
      </c>
      <c r="H60" s="187"/>
      <c r="I60" s="40"/>
      <c r="J60" s="186"/>
    </row>
    <row r="61" spans="1:10" x14ac:dyDescent="0.2">
      <c r="A61" s="185" t="s">
        <v>869</v>
      </c>
      <c r="B61" s="186" t="s">
        <v>401</v>
      </c>
      <c r="C61" s="186">
        <v>60</v>
      </c>
      <c r="D61" s="40">
        <v>36.06</v>
      </c>
      <c r="E61" s="186">
        <v>72989695962</v>
      </c>
      <c r="F61" s="187">
        <v>6</v>
      </c>
      <c r="G61" s="40">
        <f>F61*D61/100</f>
        <v>2.1636000000000002</v>
      </c>
      <c r="H61" s="187"/>
      <c r="I61" s="40"/>
      <c r="J61" s="186"/>
    </row>
    <row r="62" spans="1:10" x14ac:dyDescent="0.2">
      <c r="A62" s="185" t="s">
        <v>870</v>
      </c>
      <c r="B62" s="186" t="s">
        <v>401</v>
      </c>
      <c r="C62" s="186">
        <v>70</v>
      </c>
      <c r="D62" s="40">
        <v>39.9</v>
      </c>
      <c r="E62" s="186">
        <v>72989695963</v>
      </c>
      <c r="F62" s="187">
        <v>5</v>
      </c>
      <c r="G62" s="40">
        <f>F62*D62/100</f>
        <v>1.9950000000000001</v>
      </c>
      <c r="H62" s="187"/>
      <c r="I62" s="40"/>
      <c r="J62" s="186"/>
    </row>
    <row r="63" spans="1:10" x14ac:dyDescent="0.2">
      <c r="A63" s="185" t="s">
        <v>807</v>
      </c>
      <c r="B63" s="186" t="s">
        <v>401</v>
      </c>
      <c r="C63" s="186">
        <v>80</v>
      </c>
      <c r="D63" s="40">
        <v>44.2</v>
      </c>
      <c r="E63" s="186">
        <v>72989695964</v>
      </c>
      <c r="F63" s="187">
        <v>5</v>
      </c>
      <c r="G63" s="40">
        <f t="shared" si="0"/>
        <v>2.21</v>
      </c>
      <c r="H63" s="187"/>
      <c r="I63" s="40"/>
      <c r="J63" s="186"/>
    </row>
    <row r="64" spans="1:10" x14ac:dyDescent="0.2">
      <c r="A64" s="185" t="s">
        <v>808</v>
      </c>
      <c r="B64" s="186" t="s">
        <v>401</v>
      </c>
      <c r="C64" s="186">
        <v>90</v>
      </c>
      <c r="D64" s="40">
        <v>48.46</v>
      </c>
      <c r="E64" s="186">
        <v>72989695965</v>
      </c>
      <c r="F64" s="187">
        <v>4</v>
      </c>
      <c r="G64" s="40">
        <f t="shared" si="0"/>
        <v>1.9384000000000001</v>
      </c>
      <c r="H64" s="187"/>
      <c r="I64" s="40"/>
      <c r="J64" s="186"/>
    </row>
    <row r="65" spans="1:10" x14ac:dyDescent="0.2">
      <c r="A65" s="185" t="s">
        <v>809</v>
      </c>
      <c r="B65" s="186" t="s">
        <v>401</v>
      </c>
      <c r="C65" s="186">
        <v>100</v>
      </c>
      <c r="D65" s="40">
        <v>52.86</v>
      </c>
      <c r="E65" s="186">
        <v>72989695966</v>
      </c>
      <c r="F65" s="187">
        <v>4</v>
      </c>
      <c r="G65" s="40">
        <f t="shared" si="0"/>
        <v>2.1143999999999998</v>
      </c>
      <c r="H65" s="187"/>
      <c r="I65" s="40"/>
      <c r="J65" s="186"/>
    </row>
    <row r="66" spans="1:10" x14ac:dyDescent="0.2">
      <c r="A66" s="196" t="s">
        <v>871</v>
      </c>
      <c r="B66" s="197" t="s">
        <v>403</v>
      </c>
      <c r="C66" s="197" t="s">
        <v>34</v>
      </c>
      <c r="D66" s="40">
        <v>35.5</v>
      </c>
      <c r="E66" s="187">
        <v>72989695981</v>
      </c>
      <c r="F66" s="187">
        <v>6</v>
      </c>
      <c r="G66" s="197">
        <f t="shared" si="0"/>
        <v>2.13</v>
      </c>
      <c r="H66" s="187"/>
      <c r="I66" s="187"/>
      <c r="J66" s="40"/>
    </row>
    <row r="67" spans="1:10" x14ac:dyDescent="0.2">
      <c r="A67" s="185" t="s">
        <v>810</v>
      </c>
      <c r="B67" s="186" t="s">
        <v>403</v>
      </c>
      <c r="C67" s="186">
        <v>50</v>
      </c>
      <c r="D67" s="40">
        <v>38.799999999999997</v>
      </c>
      <c r="E67" s="186">
        <v>72989695982</v>
      </c>
      <c r="F67" s="187">
        <v>6</v>
      </c>
      <c r="G67" s="40">
        <f t="shared" si="0"/>
        <v>2.3279999999999998</v>
      </c>
      <c r="H67" s="187"/>
      <c r="I67" s="40"/>
      <c r="J67" s="186"/>
    </row>
    <row r="68" spans="1:10" x14ac:dyDescent="0.2">
      <c r="A68" s="185" t="s">
        <v>811</v>
      </c>
      <c r="B68" s="186" t="s">
        <v>403</v>
      </c>
      <c r="C68" s="186">
        <v>60</v>
      </c>
      <c r="D68" s="40">
        <v>45.12</v>
      </c>
      <c r="E68" s="186">
        <v>72989695983</v>
      </c>
      <c r="F68" s="187">
        <v>5</v>
      </c>
      <c r="G68" s="40">
        <v>2.2599999999999998</v>
      </c>
      <c r="H68" s="187"/>
      <c r="I68" s="40"/>
      <c r="J68" s="186"/>
    </row>
    <row r="69" spans="1:10" x14ac:dyDescent="0.2">
      <c r="A69" s="185" t="s">
        <v>812</v>
      </c>
      <c r="B69" s="186" t="s">
        <v>403</v>
      </c>
      <c r="C69" s="186">
        <v>70</v>
      </c>
      <c r="D69" s="40">
        <v>50.48</v>
      </c>
      <c r="E69" s="186">
        <v>72989695984</v>
      </c>
      <c r="F69" s="187">
        <v>4</v>
      </c>
      <c r="G69" s="40">
        <v>2.02</v>
      </c>
      <c r="H69" s="187"/>
      <c r="I69" s="40"/>
      <c r="J69" s="186"/>
    </row>
    <row r="70" spans="1:10" x14ac:dyDescent="0.2">
      <c r="A70" s="185" t="s">
        <v>813</v>
      </c>
      <c r="B70" s="186" t="s">
        <v>403</v>
      </c>
      <c r="C70" s="186">
        <v>90</v>
      </c>
      <c r="D70" s="40">
        <v>61.45</v>
      </c>
      <c r="E70" s="186">
        <v>72989695986</v>
      </c>
      <c r="F70" s="187">
        <v>4</v>
      </c>
      <c r="G70" s="40">
        <v>2.46</v>
      </c>
      <c r="H70" s="187"/>
      <c r="I70" s="40"/>
      <c r="J70" s="186"/>
    </row>
    <row r="71" spans="1:10" x14ac:dyDescent="0.2">
      <c r="A71" s="185" t="s">
        <v>921</v>
      </c>
      <c r="B71" s="186" t="s">
        <v>403</v>
      </c>
      <c r="C71" s="186">
        <v>100</v>
      </c>
      <c r="D71" s="40">
        <v>66.8</v>
      </c>
      <c r="E71" s="186">
        <v>72989695987</v>
      </c>
      <c r="F71" s="187">
        <v>3</v>
      </c>
      <c r="G71" s="40">
        <v>2.0099999999999998</v>
      </c>
      <c r="H71" s="187"/>
      <c r="I71" s="40"/>
      <c r="J71" s="186"/>
    </row>
    <row r="72" spans="1:10" x14ac:dyDescent="0.2">
      <c r="A72" s="188" t="s">
        <v>872</v>
      </c>
      <c r="B72" s="189" t="s">
        <v>791</v>
      </c>
      <c r="C72" s="189">
        <v>120</v>
      </c>
      <c r="D72" s="190">
        <v>92.6</v>
      </c>
      <c r="E72" s="189">
        <v>72989695998</v>
      </c>
      <c r="F72" s="191">
        <v>2</v>
      </c>
      <c r="G72" s="190">
        <v>1.85</v>
      </c>
      <c r="H72" s="387"/>
      <c r="I72" s="387"/>
      <c r="J72" s="387"/>
    </row>
  </sheetData>
  <mergeCells count="24">
    <mergeCell ref="A35:C39"/>
    <mergeCell ref="D35:J39"/>
    <mergeCell ref="A40:J40"/>
    <mergeCell ref="A41:D41"/>
    <mergeCell ref="E41:G41"/>
    <mergeCell ref="H41:J41"/>
    <mergeCell ref="A17:C21"/>
    <mergeCell ref="D17:J21"/>
    <mergeCell ref="A22:J22"/>
    <mergeCell ref="A23:D23"/>
    <mergeCell ref="E23:G23"/>
    <mergeCell ref="H23:J23"/>
    <mergeCell ref="A1:C5"/>
    <mergeCell ref="D1:J5"/>
    <mergeCell ref="A6:J6"/>
    <mergeCell ref="A7:D7"/>
    <mergeCell ref="E7:G7"/>
    <mergeCell ref="H7:J7"/>
    <mergeCell ref="A26:C30"/>
    <mergeCell ref="D26:J30"/>
    <mergeCell ref="A31:J31"/>
    <mergeCell ref="A32:D32"/>
    <mergeCell ref="E32:G32"/>
    <mergeCell ref="H32:J32"/>
  </mergeCells>
  <phoneticPr fontId="29" type="noConversion"/>
  <printOptions horizontalCentered="1"/>
  <pageMargins left="0" right="0" top="0.8" bottom="0.5" header="0.25" footer="0.25"/>
  <pageSetup orientation="portrait" r:id="rId1"/>
  <headerFooter alignWithMargins="0">
    <oddHeader>&amp;L&amp;"BrushScript BT,Regular"&amp;22Quality &amp;16Nut &amp; Bolt Company&amp;"Arial,Regular"&amp;10
2900 Sencore Dr. - 102    Sioux Falls, SD  57107&amp;R
Phone #   605-338-0852
Fax #      605-338-0874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18</vt:i4>
      </vt:variant>
    </vt:vector>
  </HeadingPairs>
  <TitlesOfParts>
    <vt:vector size="34" baseType="lpstr">
      <vt:lpstr>COVER - Metric 2024</vt:lpstr>
      <vt:lpstr>METRIC - NUTS</vt:lpstr>
      <vt:lpstr>METRIC -  WASHERS</vt:lpstr>
      <vt:lpstr>8.8 Course</vt:lpstr>
      <vt:lpstr>10.9 Course</vt:lpstr>
      <vt:lpstr>8.8 Fine</vt:lpstr>
      <vt:lpstr>10.9 Fine</vt:lpstr>
      <vt:lpstr>8.8 Extra Fine</vt:lpstr>
      <vt:lpstr>10.9 Extra Fine</vt:lpstr>
      <vt:lpstr>10.9 CRS Flange Bolt</vt:lpstr>
      <vt:lpstr>METRIC - CARRIAGE</vt:lpstr>
      <vt:lpstr>METRIC - 8.8 ROD</vt:lpstr>
      <vt:lpstr>12.9 METRIC SOCKET</vt:lpstr>
      <vt:lpstr>MET 4.8 PHIL PAN MachSc</vt:lpstr>
      <vt:lpstr>METRIC STAINLESS STEEL</vt:lpstr>
      <vt:lpstr>METRIC SOCKET STAINLESS STEEL</vt:lpstr>
      <vt:lpstr>'10.9 Course'!Print_Area</vt:lpstr>
      <vt:lpstr>'10.9 Extra Fine'!Print_Area</vt:lpstr>
      <vt:lpstr>'10.9 Fine'!Print_Area</vt:lpstr>
      <vt:lpstr>'8.8 Course'!Print_Area</vt:lpstr>
      <vt:lpstr>'8.8 Fine'!Print_Area</vt:lpstr>
      <vt:lpstr>'MET 4.8 PHIL PAN MachSc'!Print_Area</vt:lpstr>
      <vt:lpstr>'METRIC -  WASHERS'!Print_Area</vt:lpstr>
      <vt:lpstr>'METRIC - CARRIAGE'!Print_Area</vt:lpstr>
      <vt:lpstr>'METRIC - NUTS'!Print_Area</vt:lpstr>
      <vt:lpstr>'METRIC SOCKET STAINLESS STEEL'!Print_Area</vt:lpstr>
      <vt:lpstr>'10.9 Course'!Print_Titles</vt:lpstr>
      <vt:lpstr>'10.9 CRS Flange Bolt'!Print_Titles</vt:lpstr>
      <vt:lpstr>'10.9 Extra Fine'!Print_Titles</vt:lpstr>
      <vt:lpstr>'10.9 Fine'!Print_Titles</vt:lpstr>
      <vt:lpstr>'8.8 Course'!Print_Titles</vt:lpstr>
      <vt:lpstr>'8.8 Fine'!Print_Titles</vt:lpstr>
      <vt:lpstr>'MET 4.8 PHIL PAN MachSc'!Print_Titles</vt:lpstr>
      <vt:lpstr>'METRIC - CARRIAGE'!Print_Titles</vt:lpstr>
    </vt:vector>
  </TitlesOfParts>
  <Company>QUALITY NUT &amp; BOLT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jesse bennett</cp:lastModifiedBy>
  <cp:lastPrinted>2026-02-06T16:23:17Z</cp:lastPrinted>
  <dcterms:created xsi:type="dcterms:W3CDTF">2003-12-16T17:32:09Z</dcterms:created>
  <dcterms:modified xsi:type="dcterms:W3CDTF">2026-02-06T16:23:43Z</dcterms:modified>
</cp:coreProperties>
</file>